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2120" windowHeight="7380" activeTab="1"/>
  </bookViews>
  <sheets>
    <sheet name="PL" sheetId="1" r:id="rId1"/>
    <sheet name="BS" sheetId="2" r:id="rId2"/>
    <sheet name="CI EQUITY" sheetId="3" r:id="rId3"/>
    <sheet name="CF" sheetId="4" r:id="rId4"/>
    <sheet name="GT_Custom" sheetId="5" state="hidden" r:id="rId5"/>
  </sheets>
  <definedNames>
    <definedName name="_xlnm.Print_Area" localSheetId="1">'BS'!$A$1:$E$69</definedName>
    <definedName name="_xlnm.Print_Area" localSheetId="3">'CF'!$A$1:$J$79</definedName>
    <definedName name="_xlnm.Print_Area" localSheetId="2">'CI EQUITY'!$A$1:$J$39</definedName>
    <definedName name="Z_632881DD_248B_4D72_90E2_452155429879_.wvu.PrintArea" localSheetId="1" hidden="1">'BS'!$A$1:$E$69</definedName>
    <definedName name="Z_632881DD_248B_4D72_90E2_452155429879_.wvu.PrintArea" localSheetId="3" hidden="1">'CF'!$A$1:$J$79</definedName>
    <definedName name="Z_632881DD_248B_4D72_90E2_452155429879_.wvu.PrintArea" localSheetId="2" hidden="1">'CI EQUITY'!$A$1:$J$39</definedName>
    <definedName name="Z_632881DD_248B_4D72_90E2_452155429879_.wvu.Rows" localSheetId="0" hidden="1">'PL'!$43:$45,'PL'!$49:$51</definedName>
    <definedName name="Z_BB272A09_1879_47D3_B270_A31938D23427_.wvu.PrintArea" localSheetId="3" hidden="1">'CF'!$A$1:$J$80</definedName>
    <definedName name="Z_BB272A09_1879_47D3_B270_A31938D23427_.wvu.PrintArea" localSheetId="2" hidden="1">'CI EQUITY'!$A$1:$J$39</definedName>
    <definedName name="Z_DAF9484E_C9F4_4791_9B20_C9CCC44F1628_.wvu.PrintArea" localSheetId="1" hidden="1">'BS'!$A$1:$E$69</definedName>
    <definedName name="Z_DAF9484E_C9F4_4791_9B20_C9CCC44F1628_.wvu.PrintArea" localSheetId="3" hidden="1">'CF'!$A$1:$J$79</definedName>
    <definedName name="Z_DAF9484E_C9F4_4791_9B20_C9CCC44F1628_.wvu.PrintArea" localSheetId="2" hidden="1">'CI EQUITY'!$A$1:$J$39</definedName>
    <definedName name="Z_DAF9484E_C9F4_4791_9B20_C9CCC44F1628_.wvu.Rows" localSheetId="0" hidden="1">'PL'!$43:$45,'PL'!$49:$51</definedName>
  </definedNames>
  <calcPr fullCalcOnLoad="1"/>
</workbook>
</file>

<file path=xl/sharedStrings.xml><?xml version="1.0" encoding="utf-8"?>
<sst xmlns="http://schemas.openxmlformats.org/spreadsheetml/2006/main" count="290" uniqueCount="177">
  <si>
    <t xml:space="preserve">Current </t>
  </si>
  <si>
    <t>Year</t>
  </si>
  <si>
    <t>Total</t>
  </si>
  <si>
    <t>Quarter</t>
  </si>
  <si>
    <t>Revenue</t>
  </si>
  <si>
    <t>Cost of sales</t>
  </si>
  <si>
    <t>Gross profit</t>
  </si>
  <si>
    <t xml:space="preserve">Other operating income </t>
  </si>
  <si>
    <t xml:space="preserve">Administrative expenses </t>
  </si>
  <si>
    <t xml:space="preserve">Other operating expenses </t>
  </si>
  <si>
    <t xml:space="preserve">Finance cost </t>
  </si>
  <si>
    <t xml:space="preserve">               </t>
  </si>
  <si>
    <t>Taxation</t>
  </si>
  <si>
    <t>31/12/2004</t>
  </si>
  <si>
    <t>Preceding year</t>
  </si>
  <si>
    <t>Corresponding</t>
  </si>
  <si>
    <t>N/A</t>
  </si>
  <si>
    <t>AS AT</t>
  </si>
  <si>
    <t>END OF</t>
  </si>
  <si>
    <t>CURRENT</t>
  </si>
  <si>
    <t>QUARTER</t>
  </si>
  <si>
    <t>TOTAL SHAREHOLDERS' EQUITY</t>
  </si>
  <si>
    <t>BOND</t>
  </si>
  <si>
    <t>ICULS</t>
  </si>
  <si>
    <t>Defered taxation</t>
  </si>
  <si>
    <t>Term loans</t>
  </si>
  <si>
    <t>PROPERTY, PLANT AND EQUIPMENT</t>
  </si>
  <si>
    <t>CURRENT ASSETS</t>
  </si>
  <si>
    <t>Inventories</t>
  </si>
  <si>
    <t>Trade receivables</t>
  </si>
  <si>
    <t>Other receivables, deposits and prepayments</t>
  </si>
  <si>
    <t>Taxation recoverable</t>
  </si>
  <si>
    <t>Fixed deposits with a licensed bank</t>
  </si>
  <si>
    <t>Cash and bank balances</t>
  </si>
  <si>
    <t>CURRENT LIABILITIES</t>
  </si>
  <si>
    <t>Other payables &amp; accruals</t>
  </si>
  <si>
    <t>Bank overdrafts</t>
  </si>
  <si>
    <t>Short term borrowings</t>
  </si>
  <si>
    <t>NET CURRENT ASSETS</t>
  </si>
  <si>
    <t xml:space="preserve">PRECEDING </t>
  </si>
  <si>
    <t>FINANCIAL</t>
  </si>
  <si>
    <t>YEAR ENDED</t>
  </si>
  <si>
    <t>RM'000</t>
  </si>
  <si>
    <t>NON-CURRENT ASSETS</t>
  </si>
  <si>
    <t xml:space="preserve">Trade payables </t>
  </si>
  <si>
    <t>FINANCED BY:</t>
  </si>
  <si>
    <t>LONG TERM LIABILITIES</t>
  </si>
  <si>
    <t>Net tangible assets per share (sen)</t>
  </si>
  <si>
    <t>Reserves</t>
  </si>
  <si>
    <t>Unappropriated Profit/(loss)</t>
  </si>
  <si>
    <t>KAMDAR GROUP (M) BERHAD</t>
  </si>
  <si>
    <t>Share</t>
  </si>
  <si>
    <t>Capital</t>
  </si>
  <si>
    <t>Premium</t>
  </si>
  <si>
    <t>Reserve on</t>
  </si>
  <si>
    <t>Consolidation</t>
  </si>
  <si>
    <t>Merger</t>
  </si>
  <si>
    <t>Reserve</t>
  </si>
  <si>
    <t>Distributable</t>
  </si>
  <si>
    <t>Non distributable</t>
  </si>
  <si>
    <t>(equity</t>
  </si>
  <si>
    <t>component</t>
  </si>
  <si>
    <t>Current</t>
  </si>
  <si>
    <t>to date</t>
  </si>
  <si>
    <t>period</t>
  </si>
  <si>
    <t>IRREDEEMABLE CONVERTIBLE</t>
  </si>
  <si>
    <t>MERGER RESERVES</t>
  </si>
  <si>
    <t>RESERVE ON CONSOLIDATION</t>
  </si>
  <si>
    <t>CAPITAL RESERVES</t>
  </si>
  <si>
    <t>SHARE CAPITAL</t>
  </si>
  <si>
    <t>Basic:</t>
  </si>
  <si>
    <t>Weighted average number of ordinary shares of</t>
  </si>
  <si>
    <t>RM1.00 each in issue ('000)</t>
  </si>
  <si>
    <t>Diluted</t>
  </si>
  <si>
    <t>(Company No. 577740-A)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</si>
  <si>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</si>
  <si>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</si>
  <si>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</si>
  <si>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</si>
  <si>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</si>
  <si>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</si>
  <si>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</si>
  <si>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</si>
  <si>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</si>
  <si>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</si>
  <si>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</si>
  <si>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</si>
  <si>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</si>
  <si>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</si>
  <si>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</si>
  <si>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</si>
  <si>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DEFFERRED  EXPENDITURE</t>
  </si>
  <si>
    <t>1. Cashflow from operating activities</t>
  </si>
  <si>
    <t xml:space="preserve">Profit before tax </t>
  </si>
  <si>
    <t>Adjustment for:</t>
  </si>
  <si>
    <t>Depreciation</t>
  </si>
  <si>
    <t>Interest expenses</t>
  </si>
  <si>
    <t>Interest income</t>
  </si>
  <si>
    <t>Operating profit before working capital changes</t>
  </si>
  <si>
    <t>Receivables</t>
  </si>
  <si>
    <t>Payables</t>
  </si>
  <si>
    <t>Tax paid</t>
  </si>
  <si>
    <t>Interest received</t>
  </si>
  <si>
    <t>Interest paid</t>
  </si>
  <si>
    <t>2.  Cashflow from investing activities</t>
  </si>
  <si>
    <t>Net cash used in investing activities</t>
  </si>
  <si>
    <t>Net cash generated from financing activities</t>
  </si>
  <si>
    <t>Net changes</t>
  </si>
  <si>
    <t>Cash used in operations</t>
  </si>
  <si>
    <t>Net cash used in operating activities</t>
  </si>
  <si>
    <t>Purchase of property, plant and equipment</t>
  </si>
  <si>
    <t xml:space="preserve">3.  Cashflow from financing activities </t>
  </si>
  <si>
    <t xml:space="preserve">Proceed from disposal of property, plant and equipment </t>
  </si>
  <si>
    <t>Cash and cash equivalents</t>
  </si>
  <si>
    <t>Brought forward</t>
  </si>
  <si>
    <t xml:space="preserve">Cash acquired through merger </t>
  </si>
  <si>
    <t xml:space="preserve">Carried forward </t>
  </si>
  <si>
    <t xml:space="preserve">Fixed deposits with a licensed bank </t>
  </si>
  <si>
    <t xml:space="preserve">Bank overdrafts </t>
  </si>
  <si>
    <t>A . Cash and cash equivalents comprose of:</t>
  </si>
  <si>
    <t>(A)</t>
  </si>
  <si>
    <t>The condensed consolidated income statements should be read in conjunction with the audited financial</t>
  </si>
  <si>
    <t>interim financial statements.</t>
  </si>
  <si>
    <t>The condensed consolidated balance sheet should be read in conjunction with the audited financial</t>
  </si>
  <si>
    <t>The condensed consolidated statement of changes in equity should be read in conjunction with the audited</t>
  </si>
  <si>
    <t>attached to the interim financial statements.</t>
  </si>
  <si>
    <t>The condensed consolidated cash flow statement should be read in conjunction with the audited financial</t>
  </si>
  <si>
    <t>(Unaudited)</t>
  </si>
  <si>
    <t>(Audited)</t>
  </si>
  <si>
    <t>SHARE PREMIUM</t>
  </si>
  <si>
    <t>DEFFERRED  TAX ASSETS</t>
  </si>
  <si>
    <t>financial statements for the year ended 31 December 2004 and the accompanying explanatory notes</t>
  </si>
  <si>
    <t>At 1 January 2005</t>
  </si>
  <si>
    <t>Net loss per share (sen)</t>
  </si>
  <si>
    <t>statements for the year ended 31 December 2004 and the accompanying explanatory notes attached to the</t>
  </si>
  <si>
    <t>Bankers' acceptances</t>
  </si>
  <si>
    <t>Bills payables</t>
  </si>
  <si>
    <t>Individual Quarter</t>
  </si>
  <si>
    <t>Cumulative Quarter</t>
  </si>
  <si>
    <t>NA</t>
  </si>
  <si>
    <t>Selling and distribution expenses</t>
  </si>
  <si>
    <t>Net profit for the period</t>
  </si>
  <si>
    <t>Loss before tax</t>
  </si>
  <si>
    <t xml:space="preserve">Loss after tax </t>
  </si>
  <si>
    <t xml:space="preserve">*  Kamdar Group (M) Berhad  was listed on the Main Board of Bursa Malaysia Securities Berhad on </t>
  </si>
  <si>
    <t>29 March 2005 and, as such, no corresponding figures for year 2004 have been included.</t>
  </si>
  <si>
    <t xml:space="preserve">Kamdar Group (M) Berhad  was listed on the Main Board of Bursa Malaysia Securities Berhad on </t>
  </si>
  <si>
    <t>Lisiting expenses</t>
  </si>
  <si>
    <t xml:space="preserve">Loss on disposal of property, plant and equipment </t>
  </si>
  <si>
    <t>Gain on disposal of property, plant and equipment</t>
  </si>
  <si>
    <t>FOR THE PERIOD ENDED 30 JUNE 2005</t>
  </si>
  <si>
    <t>At 30 June 2005</t>
  </si>
  <si>
    <t>30/6/2005</t>
  </si>
  <si>
    <t>for the second quarter ended 30 June 2005</t>
  </si>
  <si>
    <t>30/06/2004*</t>
  </si>
  <si>
    <t>30/06/2005</t>
  </si>
  <si>
    <t>6 months ended</t>
  </si>
  <si>
    <t>30 June 2005</t>
  </si>
  <si>
    <t>30 June 2004</t>
  </si>
  <si>
    <t>Profit  from operation</t>
  </si>
  <si>
    <t>Hire purchase creditor</t>
  </si>
  <si>
    <t>Second Quarter</t>
  </si>
  <si>
    <t>UNAUDITED CONDENSED CONSOLIDATED BALANCE SHEETS AS AT 30 JUNE 2005</t>
  </si>
  <si>
    <t xml:space="preserve">Issuance of shares pursuant to </t>
  </si>
  <si>
    <t xml:space="preserve"> acquisition of subsidiary </t>
  </si>
  <si>
    <t>Unaudited condensed consolidated Income Statements</t>
  </si>
  <si>
    <t>UNAUDITED CONDENSED CONSOLIDATED CASH FLOW STATEMENTS</t>
  </si>
  <si>
    <t>Loss on disposal of investment in subsidiary</t>
  </si>
  <si>
    <t>Hire purchase creditors</t>
  </si>
  <si>
    <t xml:space="preserve">Repayment of hire purchase creditors </t>
  </si>
  <si>
    <t>ICULS (EQUITY COMPONENT)</t>
  </si>
  <si>
    <t>UNAUDITED CONDENSED CONSOLIDATED STATEMENTS OF CHANGES IN EQUITY</t>
  </si>
  <si>
    <t>Retained Profits</t>
  </si>
  <si>
    <t>Drawdown of short term loans</t>
  </si>
  <si>
    <t>Drawndown of term loans</t>
  </si>
  <si>
    <t>Repayment of term loans</t>
  </si>
  <si>
    <t xml:space="preserve">GOODWILL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</si>
</sst>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1" fontId="1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Fill="1" applyAlignment="1">
      <alignment/>
    </xf>
    <xf numFmtId="165" fontId="5" fillId="0" borderId="0" xfId="15" applyNumberFormat="1" applyFont="1" applyFill="1" applyAlignment="1">
      <alignment/>
    </xf>
    <xf numFmtId="41" fontId="7" fillId="0" borderId="0" xfId="15" applyNumberFormat="1" applyFont="1" applyAlignment="1">
      <alignment/>
    </xf>
    <xf numFmtId="41" fontId="7" fillId="0" borderId="3" xfId="15" applyNumberFormat="1" applyFont="1" applyBorder="1" applyAlignment="1">
      <alignment/>
    </xf>
    <xf numFmtId="41" fontId="7" fillId="0" borderId="1" xfId="15" applyNumberFormat="1" applyFont="1" applyBorder="1" applyAlignment="1">
      <alignment/>
    </xf>
    <xf numFmtId="41" fontId="7" fillId="0" borderId="2" xfId="15" applyNumberFormat="1" applyFont="1" applyBorder="1" applyAlignment="1">
      <alignment/>
    </xf>
    <xf numFmtId="43" fontId="7" fillId="0" borderId="0" xfId="15" applyFont="1" applyAlignment="1">
      <alignment/>
    </xf>
    <xf numFmtId="0" fontId="7" fillId="0" borderId="0" xfId="0" applyFont="1" applyAlignment="1">
      <alignment horizontal="left"/>
    </xf>
    <xf numFmtId="165" fontId="7" fillId="0" borderId="0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165" fontId="7" fillId="0" borderId="0" xfId="15" applyNumberFormat="1" applyFont="1" applyAlignment="1">
      <alignment horizontal="center"/>
    </xf>
    <xf numFmtId="165" fontId="7" fillId="0" borderId="1" xfId="15" applyNumberFormat="1" applyFont="1" applyBorder="1" applyAlignment="1">
      <alignment/>
    </xf>
    <xf numFmtId="165" fontId="7" fillId="0" borderId="1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4" xfId="15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43" fontId="5" fillId="0" borderId="0" xfId="0" applyNumberFormat="1" applyFont="1" applyAlignment="1">
      <alignment/>
    </xf>
    <xf numFmtId="165" fontId="7" fillId="0" borderId="2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43" fontId="5" fillId="0" borderId="0" xfId="15" applyFont="1" applyFill="1" applyAlignment="1">
      <alignment horizontal="right"/>
    </xf>
    <xf numFmtId="165" fontId="7" fillId="0" borderId="0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66675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2343150" y="1095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66675</xdr:rowOff>
    </xdr:from>
    <xdr:to>
      <xdr:col>8</xdr:col>
      <xdr:colOff>1162050</xdr:colOff>
      <xdr:row>7</xdr:row>
      <xdr:rowOff>66675</xdr:rowOff>
    </xdr:to>
    <xdr:sp>
      <xdr:nvSpPr>
        <xdr:cNvPr id="2" name="Line 19"/>
        <xdr:cNvSpPr>
          <a:spLocks/>
        </xdr:cNvSpPr>
      </xdr:nvSpPr>
      <xdr:spPr>
        <a:xfrm>
          <a:off x="4467225" y="1095375"/>
          <a:ext cx="1876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57150</xdr:rowOff>
    </xdr:from>
    <xdr:to>
      <xdr:col>3</xdr:col>
      <xdr:colOff>352425</xdr:colOff>
      <xdr:row>9</xdr:row>
      <xdr:rowOff>57150</xdr:rowOff>
    </xdr:to>
    <xdr:sp>
      <xdr:nvSpPr>
        <xdr:cNvPr id="3" name="Line 20"/>
        <xdr:cNvSpPr>
          <a:spLocks/>
        </xdr:cNvSpPr>
      </xdr:nvSpPr>
      <xdr:spPr>
        <a:xfrm flipH="1">
          <a:off x="2295525" y="1371600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76200</xdr:rowOff>
    </xdr:from>
    <xdr:to>
      <xdr:col>7</xdr:col>
      <xdr:colOff>704850</xdr:colOff>
      <xdr:row>9</xdr:row>
      <xdr:rowOff>76200</xdr:rowOff>
    </xdr:to>
    <xdr:sp>
      <xdr:nvSpPr>
        <xdr:cNvPr id="4" name="Line 21"/>
        <xdr:cNvSpPr>
          <a:spLocks/>
        </xdr:cNvSpPr>
      </xdr:nvSpPr>
      <xdr:spPr>
        <a:xfrm>
          <a:off x="3486150" y="1390650"/>
          <a:ext cx="1676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1"/>
  <sheetViews>
    <sheetView zoomScaleSheetLayoutView="100" workbookViewId="0" topLeftCell="A13">
      <selection activeCell="G52" sqref="G52"/>
    </sheetView>
  </sheetViews>
  <sheetFormatPr defaultColWidth="9.140625" defaultRowHeight="12.75"/>
  <cols>
    <col min="1" max="1" width="9.140625" style="35" customWidth="1"/>
    <col min="2" max="2" width="29.7109375" style="35" customWidth="1"/>
    <col min="3" max="3" width="13.8515625" style="35" customWidth="1"/>
    <col min="4" max="4" width="12.8515625" style="35" customWidth="1"/>
    <col min="5" max="5" width="5.28125" style="35" customWidth="1"/>
    <col min="6" max="6" width="12.140625" style="35" customWidth="1"/>
    <col min="7" max="7" width="14.421875" style="35" customWidth="1"/>
    <col min="8" max="16384" width="9.140625" style="35" customWidth="1"/>
  </cols>
  <sheetData>
    <row r="3" spans="1:7" ht="12">
      <c r="A3" s="67" t="s">
        <v>50</v>
      </c>
      <c r="B3" s="67"/>
      <c r="C3" s="67"/>
      <c r="D3" s="67"/>
      <c r="E3" s="67"/>
      <c r="F3" s="67"/>
      <c r="G3" s="67"/>
    </row>
    <row r="4" spans="1:7" ht="12">
      <c r="A4" s="67" t="s">
        <v>74</v>
      </c>
      <c r="B4" s="67"/>
      <c r="C4" s="67"/>
      <c r="D4" s="67"/>
      <c r="E4" s="67"/>
      <c r="F4" s="67"/>
      <c r="G4" s="67"/>
    </row>
    <row r="5" spans="1:7" ht="12">
      <c r="A5" s="67" t="s">
        <v>165</v>
      </c>
      <c r="B5" s="67"/>
      <c r="C5" s="67"/>
      <c r="D5" s="67"/>
      <c r="E5" s="67"/>
      <c r="F5" s="67"/>
      <c r="G5" s="67"/>
    </row>
    <row r="6" spans="1:7" ht="12">
      <c r="A6" s="67" t="s">
        <v>153</v>
      </c>
      <c r="B6" s="67"/>
      <c r="C6" s="67"/>
      <c r="D6" s="67"/>
      <c r="E6" s="67"/>
      <c r="F6" s="67"/>
      <c r="G6" s="67"/>
    </row>
    <row r="8" spans="3:7" ht="12">
      <c r="C8" s="67" t="s">
        <v>137</v>
      </c>
      <c r="D8" s="67"/>
      <c r="F8" s="67" t="s">
        <v>138</v>
      </c>
      <c r="G8" s="67"/>
    </row>
    <row r="9" spans="3:7" ht="12">
      <c r="C9" s="31" t="s">
        <v>0</v>
      </c>
      <c r="D9" s="31" t="s">
        <v>14</v>
      </c>
      <c r="F9" s="31" t="s">
        <v>62</v>
      </c>
      <c r="G9" s="31" t="s">
        <v>14</v>
      </c>
    </row>
    <row r="10" spans="3:7" ht="12">
      <c r="C10" s="31" t="s">
        <v>1</v>
      </c>
      <c r="D10" s="31" t="s">
        <v>15</v>
      </c>
      <c r="F10" s="31" t="s">
        <v>1</v>
      </c>
      <c r="G10" s="31" t="s">
        <v>15</v>
      </c>
    </row>
    <row r="11" spans="3:7" ht="12">
      <c r="C11" s="31" t="s">
        <v>161</v>
      </c>
      <c r="D11" s="17" t="s">
        <v>3</v>
      </c>
      <c r="F11" s="31" t="s">
        <v>63</v>
      </c>
      <c r="G11" s="31" t="s">
        <v>64</v>
      </c>
    </row>
    <row r="12" spans="3:7" ht="12">
      <c r="C12" s="31" t="s">
        <v>155</v>
      </c>
      <c r="D12" s="31" t="s">
        <v>154</v>
      </c>
      <c r="F12" s="35" t="s">
        <v>155</v>
      </c>
      <c r="G12" s="31" t="s">
        <v>154</v>
      </c>
    </row>
    <row r="13" spans="3:7" ht="12">
      <c r="C13" s="31" t="s">
        <v>42</v>
      </c>
      <c r="D13" s="31" t="s">
        <v>42</v>
      </c>
      <c r="F13" s="31" t="s">
        <v>42</v>
      </c>
      <c r="G13" s="31" t="s">
        <v>42</v>
      </c>
    </row>
    <row r="14" spans="3:7" ht="12">
      <c r="C14" s="23" t="s">
        <v>127</v>
      </c>
      <c r="D14" s="31"/>
      <c r="F14" s="23" t="s">
        <v>127</v>
      </c>
      <c r="G14" s="31"/>
    </row>
    <row r="16" spans="1:7" ht="12">
      <c r="A16" s="35" t="s">
        <v>4</v>
      </c>
      <c r="C16" s="36">
        <v>36064</v>
      </c>
      <c r="D16" s="31" t="s">
        <v>16</v>
      </c>
      <c r="F16" s="36">
        <v>66438</v>
      </c>
      <c r="G16" s="31" t="s">
        <v>16</v>
      </c>
    </row>
    <row r="17" spans="3:6" ht="12">
      <c r="C17" s="36"/>
      <c r="F17" s="36"/>
    </row>
    <row r="18" spans="1:7" ht="12">
      <c r="A18" s="35" t="s">
        <v>5</v>
      </c>
      <c r="C18" s="37">
        <v>-23438</v>
      </c>
      <c r="D18" s="31" t="s">
        <v>16</v>
      </c>
      <c r="F18" s="37">
        <v>-43214</v>
      </c>
      <c r="G18" s="31" t="s">
        <v>16</v>
      </c>
    </row>
    <row r="19" spans="3:6" ht="12">
      <c r="C19" s="36"/>
      <c r="F19" s="36"/>
    </row>
    <row r="20" spans="1:7" ht="12">
      <c r="A20" s="35" t="s">
        <v>6</v>
      </c>
      <c r="C20" s="36">
        <f>C16+C18</f>
        <v>12626</v>
      </c>
      <c r="D20" s="31" t="s">
        <v>16</v>
      </c>
      <c r="F20" s="36">
        <f>F16+F18</f>
        <v>23224</v>
      </c>
      <c r="G20" s="31" t="s">
        <v>16</v>
      </c>
    </row>
    <row r="21" spans="3:6" ht="12">
      <c r="C21" s="36"/>
      <c r="F21" s="36"/>
    </row>
    <row r="22" spans="1:7" ht="12">
      <c r="A22" s="35" t="s">
        <v>7</v>
      </c>
      <c r="C22" s="36">
        <v>332</v>
      </c>
      <c r="D22" s="31" t="s">
        <v>16</v>
      </c>
      <c r="F22" s="36">
        <v>635</v>
      </c>
      <c r="G22" s="31" t="s">
        <v>16</v>
      </c>
    </row>
    <row r="23" spans="3:6" ht="12">
      <c r="C23" s="36"/>
      <c r="F23" s="36"/>
    </row>
    <row r="24" spans="1:7" ht="12">
      <c r="A24" s="35" t="s">
        <v>140</v>
      </c>
      <c r="C24" s="36">
        <v>-927</v>
      </c>
      <c r="D24" s="31" t="s">
        <v>16</v>
      </c>
      <c r="F24" s="36">
        <v>-1464</v>
      </c>
      <c r="G24" s="31" t="s">
        <v>16</v>
      </c>
    </row>
    <row r="25" spans="3:6" ht="12">
      <c r="C25" s="36"/>
      <c r="F25" s="36"/>
    </row>
    <row r="26" spans="1:7" ht="12">
      <c r="A26" s="35" t="s">
        <v>8</v>
      </c>
      <c r="C26" s="36">
        <v>-9384</v>
      </c>
      <c r="D26" s="31" t="s">
        <v>16</v>
      </c>
      <c r="F26" s="36">
        <v>-20633</v>
      </c>
      <c r="G26" s="31" t="s">
        <v>16</v>
      </c>
    </row>
    <row r="27" spans="3:6" ht="12">
      <c r="C27" s="36"/>
      <c r="F27" s="36"/>
    </row>
    <row r="28" spans="1:7" ht="12">
      <c r="A28" s="35" t="s">
        <v>9</v>
      </c>
      <c r="C28" s="37">
        <f>-664-1560</f>
        <v>-2224</v>
      </c>
      <c r="D28" s="31" t="s">
        <v>16</v>
      </c>
      <c r="F28" s="37">
        <f>-1351-1560</f>
        <v>-2911</v>
      </c>
      <c r="G28" s="31" t="s">
        <v>16</v>
      </c>
    </row>
    <row r="29" spans="3:6" ht="12">
      <c r="C29" s="36"/>
      <c r="F29" s="36"/>
    </row>
    <row r="30" spans="3:6" ht="12">
      <c r="C30" s="36"/>
      <c r="F30" s="36"/>
    </row>
    <row r="31" spans="1:7" ht="12">
      <c r="A31" s="35" t="s">
        <v>159</v>
      </c>
      <c r="C31" s="36">
        <f>C20+C22+C26+C28+C24</f>
        <v>423</v>
      </c>
      <c r="D31" s="31" t="s">
        <v>16</v>
      </c>
      <c r="F31" s="36">
        <f>F20+F22+F26+F28+F24</f>
        <v>-1149</v>
      </c>
      <c r="G31" s="31" t="s">
        <v>16</v>
      </c>
    </row>
    <row r="32" spans="3:6" ht="12">
      <c r="C32" s="36"/>
      <c r="F32" s="36"/>
    </row>
    <row r="33" spans="1:7" ht="12">
      <c r="A33" s="35" t="s">
        <v>10</v>
      </c>
      <c r="C33" s="36">
        <v>-1381</v>
      </c>
      <c r="D33" s="31" t="s">
        <v>16</v>
      </c>
      <c r="F33" s="36">
        <v>-2870</v>
      </c>
      <c r="G33" s="31" t="s">
        <v>16</v>
      </c>
    </row>
    <row r="34" spans="3:6" ht="12">
      <c r="C34" s="37"/>
      <c r="F34" s="37"/>
    </row>
    <row r="35" spans="1:7" ht="12">
      <c r="A35" s="35" t="s">
        <v>142</v>
      </c>
      <c r="C35" s="38">
        <f>C31+C33</f>
        <v>-958</v>
      </c>
      <c r="D35" s="31" t="s">
        <v>16</v>
      </c>
      <c r="F35" s="36">
        <f>F31+F33</f>
        <v>-4019</v>
      </c>
      <c r="G35" s="31" t="s">
        <v>16</v>
      </c>
    </row>
    <row r="36" spans="1:6" ht="12">
      <c r="A36" s="35" t="s">
        <v>11</v>
      </c>
      <c r="C36" s="36"/>
      <c r="F36" s="36"/>
    </row>
    <row r="37" spans="1:7" ht="12">
      <c r="A37" s="35" t="s">
        <v>12</v>
      </c>
      <c r="C37" s="36">
        <v>-659</v>
      </c>
      <c r="D37" s="31" t="s">
        <v>16</v>
      </c>
      <c r="F37" s="36">
        <v>-1269</v>
      </c>
      <c r="G37" s="31" t="s">
        <v>16</v>
      </c>
    </row>
    <row r="38" spans="3:6" ht="12">
      <c r="C38" s="37"/>
      <c r="F38" s="37"/>
    </row>
    <row r="39" spans="1:7" ht="12.75" thickBot="1">
      <c r="A39" s="35" t="s">
        <v>143</v>
      </c>
      <c r="C39" s="48">
        <f>C35+C37</f>
        <v>-1617</v>
      </c>
      <c r="D39" s="31" t="s">
        <v>16</v>
      </c>
      <c r="F39" s="48">
        <f>SUM(F35:F37)</f>
        <v>-5288</v>
      </c>
      <c r="G39" s="31" t="s">
        <v>16</v>
      </c>
    </row>
    <row r="40" spans="4:7" ht="12.75" thickTop="1">
      <c r="D40" s="31"/>
      <c r="F40" s="36"/>
      <c r="G40" s="31"/>
    </row>
    <row r="41" ht="12">
      <c r="G41" s="31"/>
    </row>
    <row r="42" spans="1:7" ht="12">
      <c r="A42" s="35" t="s">
        <v>70</v>
      </c>
      <c r="D42" s="31"/>
      <c r="G42" s="31"/>
    </row>
    <row r="43" ht="12" hidden="1">
      <c r="A43" s="35" t="s">
        <v>71</v>
      </c>
    </row>
    <row r="44" spans="1:6" ht="12" hidden="1">
      <c r="A44" s="35" t="s">
        <v>72</v>
      </c>
      <c r="C44" s="36">
        <v>124430</v>
      </c>
      <c r="D44" s="36"/>
      <c r="E44" s="36"/>
      <c r="F44" s="36">
        <v>124430</v>
      </c>
    </row>
    <row r="45" ht="12" hidden="1"/>
    <row r="46" spans="1:7" ht="12">
      <c r="A46" s="35" t="s">
        <v>133</v>
      </c>
      <c r="C46" s="58">
        <v>-1.28</v>
      </c>
      <c r="D46" s="31" t="s">
        <v>16</v>
      </c>
      <c r="F46" s="59">
        <v>-4.22</v>
      </c>
      <c r="G46" s="31" t="s">
        <v>16</v>
      </c>
    </row>
    <row r="48" ht="12">
      <c r="A48" s="35" t="s">
        <v>73</v>
      </c>
    </row>
    <row r="49" spans="1:7" ht="12" hidden="1">
      <c r="A49" s="35" t="s">
        <v>71</v>
      </c>
      <c r="B49" s="39"/>
      <c r="C49" s="39"/>
      <c r="D49" s="39"/>
      <c r="E49" s="39"/>
      <c r="F49" s="39"/>
      <c r="G49" s="39"/>
    </row>
    <row r="50" spans="1:7" ht="12" hidden="1">
      <c r="A50" s="35" t="s">
        <v>72</v>
      </c>
      <c r="B50" s="39"/>
      <c r="C50" s="40">
        <f>F50</f>
        <v>204763</v>
      </c>
      <c r="D50" s="40"/>
      <c r="E50" s="40"/>
      <c r="F50" s="40">
        <v>204763</v>
      </c>
      <c r="G50" s="39"/>
    </row>
    <row r="51" spans="2:7" ht="12" hidden="1">
      <c r="B51" s="39"/>
      <c r="C51" s="40"/>
      <c r="D51" s="40"/>
      <c r="E51" s="40"/>
      <c r="F51" s="40"/>
      <c r="G51" s="39"/>
    </row>
    <row r="52" spans="1:7" ht="12">
      <c r="A52" s="35" t="s">
        <v>133</v>
      </c>
      <c r="B52" s="39"/>
      <c r="C52" s="65" t="s">
        <v>16</v>
      </c>
      <c r="D52" s="31" t="s">
        <v>16</v>
      </c>
      <c r="E52" s="40"/>
      <c r="F52" s="65" t="s">
        <v>16</v>
      </c>
      <c r="G52" s="31" t="s">
        <v>16</v>
      </c>
    </row>
    <row r="53" spans="2:7" ht="12">
      <c r="B53" s="39"/>
      <c r="C53" s="39"/>
      <c r="D53" s="39"/>
      <c r="E53" s="39"/>
      <c r="F53" s="39"/>
      <c r="G53" s="39"/>
    </row>
    <row r="54" spans="2:7" ht="12">
      <c r="B54" s="39"/>
      <c r="C54" s="39"/>
      <c r="D54" s="39"/>
      <c r="E54" s="39"/>
      <c r="F54" s="39"/>
      <c r="G54" s="39"/>
    </row>
    <row r="55" spans="2:7" ht="12">
      <c r="B55" s="39"/>
      <c r="C55" s="39"/>
      <c r="D55" s="39"/>
      <c r="E55" s="39"/>
      <c r="F55" s="39"/>
      <c r="G55" s="39"/>
    </row>
    <row r="56" spans="1:7" ht="12">
      <c r="A56" s="39" t="s">
        <v>144</v>
      </c>
      <c r="B56" s="39"/>
      <c r="C56" s="39"/>
      <c r="D56" s="39"/>
      <c r="E56" s="39"/>
      <c r="F56" s="39"/>
      <c r="G56" s="39"/>
    </row>
    <row r="57" spans="1:7" ht="12">
      <c r="A57" s="39" t="s">
        <v>145</v>
      </c>
      <c r="B57" s="39"/>
      <c r="C57" s="39"/>
      <c r="D57" s="39"/>
      <c r="E57" s="39"/>
      <c r="F57" s="39"/>
      <c r="G57" s="39"/>
    </row>
    <row r="58" spans="2:7" ht="12">
      <c r="B58" s="39"/>
      <c r="C58" s="39"/>
      <c r="D58" s="39"/>
      <c r="E58" s="39"/>
      <c r="F58" s="39"/>
      <c r="G58" s="39"/>
    </row>
    <row r="59" spans="1:7" ht="12">
      <c r="A59" s="35" t="s">
        <v>121</v>
      </c>
      <c r="B59" s="39"/>
      <c r="C59" s="39"/>
      <c r="D59" s="39"/>
      <c r="E59" s="39"/>
      <c r="F59" s="39"/>
      <c r="G59" s="39"/>
    </row>
    <row r="60" ht="12">
      <c r="A60" s="35" t="s">
        <v>134</v>
      </c>
    </row>
    <row r="61" ht="12">
      <c r="A61" s="35" t="s">
        <v>122</v>
      </c>
    </row>
  </sheetData>
  <mergeCells count="6">
    <mergeCell ref="C8:D8"/>
    <mergeCell ref="F8:G8"/>
    <mergeCell ref="A4:G4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1"/>
  <sheetViews>
    <sheetView tabSelected="1" zoomScaleSheetLayoutView="100" workbookViewId="0" topLeftCell="A31">
      <selection activeCell="C50" sqref="C50"/>
    </sheetView>
  </sheetViews>
  <sheetFormatPr defaultColWidth="9.140625" defaultRowHeight="12.75"/>
  <cols>
    <col min="1" max="1" width="44.28125" style="30" customWidth="1"/>
    <col min="2" max="2" width="6.140625" style="30" customWidth="1"/>
    <col min="3" max="3" width="9.00390625" style="30" bestFit="1" customWidth="1"/>
    <col min="4" max="4" width="3.421875" style="30" customWidth="1"/>
    <col min="5" max="5" width="10.28125" style="30" bestFit="1" customWidth="1"/>
    <col min="6" max="16384" width="9.140625" style="30" customWidth="1"/>
  </cols>
  <sheetData>
    <row r="2" spans="1:7" ht="11.25">
      <c r="A2" s="68" t="s">
        <v>50</v>
      </c>
      <c r="B2" s="68"/>
      <c r="C2" s="68"/>
      <c r="D2" s="68"/>
      <c r="E2" s="68"/>
      <c r="F2" s="68"/>
      <c r="G2" s="68"/>
    </row>
    <row r="3" spans="1:7" ht="11.25">
      <c r="A3" s="68" t="s">
        <v>74</v>
      </c>
      <c r="B3" s="68"/>
      <c r="C3" s="68"/>
      <c r="D3" s="68"/>
      <c r="E3" s="68"/>
      <c r="F3" s="68"/>
      <c r="G3" s="68"/>
    </row>
    <row r="4" spans="1:7" ht="11.25">
      <c r="A4" s="68" t="s">
        <v>162</v>
      </c>
      <c r="B4" s="68"/>
      <c r="C4" s="68"/>
      <c r="D4" s="68"/>
      <c r="E4" s="68"/>
      <c r="F4" s="68"/>
      <c r="G4" s="68"/>
    </row>
    <row r="7" spans="3:5" ht="11.25">
      <c r="C7" s="29" t="s">
        <v>17</v>
      </c>
      <c r="D7" s="29"/>
      <c r="E7" s="29" t="s">
        <v>17</v>
      </c>
    </row>
    <row r="8" spans="3:5" ht="11.25">
      <c r="C8" s="29" t="s">
        <v>18</v>
      </c>
      <c r="D8" s="29"/>
      <c r="E8" s="29" t="s">
        <v>39</v>
      </c>
    </row>
    <row r="9" spans="3:5" ht="11.25">
      <c r="C9" s="29" t="s">
        <v>19</v>
      </c>
      <c r="D9" s="29"/>
      <c r="E9" s="29" t="s">
        <v>40</v>
      </c>
    </row>
    <row r="10" spans="3:5" ht="11.25">
      <c r="C10" s="29" t="s">
        <v>20</v>
      </c>
      <c r="D10" s="29"/>
      <c r="E10" s="29" t="s">
        <v>41</v>
      </c>
    </row>
    <row r="11" spans="3:5" ht="11.25">
      <c r="C11" s="29" t="s">
        <v>152</v>
      </c>
      <c r="D11" s="29"/>
      <c r="E11" s="29" t="s">
        <v>13</v>
      </c>
    </row>
    <row r="12" spans="3:5" ht="11.25">
      <c r="C12" s="29" t="s">
        <v>42</v>
      </c>
      <c r="D12" s="29"/>
      <c r="E12" s="29" t="s">
        <v>42</v>
      </c>
    </row>
    <row r="13" spans="3:5" ht="11.25">
      <c r="C13" s="29" t="s">
        <v>127</v>
      </c>
      <c r="D13" s="29"/>
      <c r="E13" s="29" t="s">
        <v>128</v>
      </c>
    </row>
    <row r="14" spans="3:4" ht="11.25">
      <c r="C14" s="41"/>
      <c r="D14" s="41"/>
    </row>
    <row r="15" spans="1:4" ht="11.25">
      <c r="A15" s="30" t="s">
        <v>43</v>
      </c>
      <c r="C15" s="41"/>
      <c r="D15" s="41"/>
    </row>
    <row r="16" spans="3:4" ht="11.25">
      <c r="C16" s="41"/>
      <c r="D16" s="41"/>
    </row>
    <row r="17" spans="1:5" ht="11.25">
      <c r="A17" s="30" t="s">
        <v>26</v>
      </c>
      <c r="C17" s="41">
        <f>161904+1541</f>
        <v>163445</v>
      </c>
      <c r="D17" s="41"/>
      <c r="E17" s="41">
        <v>155820</v>
      </c>
    </row>
    <row r="18" spans="1:5" ht="11.25">
      <c r="A18" s="30" t="s">
        <v>91</v>
      </c>
      <c r="C18" s="41">
        <v>0</v>
      </c>
      <c r="D18" s="41"/>
      <c r="E18" s="41">
        <v>3114</v>
      </c>
    </row>
    <row r="19" spans="1:5" ht="11.25">
      <c r="A19" s="30" t="s">
        <v>130</v>
      </c>
      <c r="C19" s="41">
        <v>2414</v>
      </c>
      <c r="D19" s="41"/>
      <c r="E19" s="41">
        <v>2414</v>
      </c>
    </row>
    <row r="20" spans="1:5" ht="11.25">
      <c r="A20" s="30" t="s">
        <v>176</v>
      </c>
      <c r="C20" s="41">
        <f>374+60</f>
        <v>434</v>
      </c>
      <c r="D20" s="41"/>
      <c r="E20" s="41">
        <f>374+60</f>
        <v>434</v>
      </c>
    </row>
    <row r="21" spans="3:5" ht="11.25">
      <c r="C21" s="42">
        <f>SUM(C17:C20)</f>
        <v>166293</v>
      </c>
      <c r="D21" s="42"/>
      <c r="E21" s="42">
        <f>SUM(E17:E20)</f>
        <v>161782</v>
      </c>
    </row>
    <row r="22" spans="3:5" ht="11.25">
      <c r="C22" s="41"/>
      <c r="D22" s="41"/>
      <c r="E22" s="41"/>
    </row>
    <row r="23" spans="1:5" ht="11.25">
      <c r="A23" s="30" t="s">
        <v>27</v>
      </c>
      <c r="C23" s="41"/>
      <c r="D23" s="41"/>
      <c r="E23" s="41"/>
    </row>
    <row r="24" spans="1:5" ht="11.25">
      <c r="A24" s="30" t="s">
        <v>28</v>
      </c>
      <c r="C24" s="41">
        <v>100986</v>
      </c>
      <c r="D24" s="41"/>
      <c r="E24" s="41">
        <v>96628</v>
      </c>
    </row>
    <row r="25" spans="1:5" ht="11.25">
      <c r="A25" s="30" t="s">
        <v>29</v>
      </c>
      <c r="C25" s="41">
        <v>8933</v>
      </c>
      <c r="D25" s="41"/>
      <c r="E25" s="41">
        <v>9995.8</v>
      </c>
    </row>
    <row r="26" spans="1:5" ht="11.25">
      <c r="A26" s="30" t="s">
        <v>30</v>
      </c>
      <c r="C26" s="41">
        <v>5414</v>
      </c>
      <c r="D26" s="41"/>
      <c r="E26" s="41">
        <v>8704</v>
      </c>
    </row>
    <row r="27" spans="1:5" ht="11.25">
      <c r="A27" s="30" t="s">
        <v>31</v>
      </c>
      <c r="C27" s="41">
        <v>4470</v>
      </c>
      <c r="D27" s="41"/>
      <c r="E27" s="41">
        <v>1839</v>
      </c>
    </row>
    <row r="28" spans="1:5" ht="11.25">
      <c r="A28" s="30" t="s">
        <v>32</v>
      </c>
      <c r="C28" s="41">
        <v>2045</v>
      </c>
      <c r="D28" s="41"/>
      <c r="E28" s="41">
        <v>4516</v>
      </c>
    </row>
    <row r="29" spans="1:5" ht="11.25">
      <c r="A29" s="30" t="s">
        <v>33</v>
      </c>
      <c r="C29" s="41">
        <v>4742</v>
      </c>
      <c r="D29" s="41"/>
      <c r="E29" s="41">
        <v>8309</v>
      </c>
    </row>
    <row r="30" spans="3:5" ht="11.25">
      <c r="C30" s="42">
        <f>SUM(C24:C29)</f>
        <v>126590</v>
      </c>
      <c r="D30" s="42"/>
      <c r="E30" s="42">
        <f>SUM(E24:E29)</f>
        <v>129991.8</v>
      </c>
    </row>
    <row r="31" spans="3:5" ht="11.25">
      <c r="C31" s="41"/>
      <c r="D31" s="41"/>
      <c r="E31" s="41"/>
    </row>
    <row r="32" spans="1:5" ht="11.25">
      <c r="A32" s="30" t="s">
        <v>34</v>
      </c>
      <c r="C32" s="41"/>
      <c r="D32" s="41"/>
      <c r="E32" s="41"/>
    </row>
    <row r="33" spans="1:5" ht="11.25">
      <c r="A33" s="30" t="s">
        <v>44</v>
      </c>
      <c r="C33" s="41">
        <v>9346</v>
      </c>
      <c r="D33" s="41"/>
      <c r="E33" s="41">
        <v>8035</v>
      </c>
    </row>
    <row r="34" spans="1:5" ht="11.25">
      <c r="A34" s="30" t="s">
        <v>35</v>
      </c>
      <c r="C34" s="41">
        <v>9868</v>
      </c>
      <c r="D34" s="41"/>
      <c r="E34" s="41">
        <v>9194</v>
      </c>
    </row>
    <row r="35" spans="1:5" ht="11.25">
      <c r="A35" s="30" t="s">
        <v>36</v>
      </c>
      <c r="C35" s="41">
        <v>2882</v>
      </c>
      <c r="D35" s="41"/>
      <c r="E35" s="41">
        <v>60</v>
      </c>
    </row>
    <row r="36" spans="1:5" ht="11.25">
      <c r="A36" s="30" t="s">
        <v>168</v>
      </c>
      <c r="C36" s="41">
        <v>215</v>
      </c>
      <c r="D36" s="41"/>
      <c r="E36" s="41">
        <v>0</v>
      </c>
    </row>
    <row r="37" spans="1:5" ht="11.25">
      <c r="A37" s="30" t="s">
        <v>37</v>
      </c>
      <c r="C37" s="41">
        <v>46446</v>
      </c>
      <c r="D37" s="41"/>
      <c r="E37" s="41">
        <v>50810</v>
      </c>
    </row>
    <row r="38" spans="1:5" ht="11.25">
      <c r="A38" s="30" t="s">
        <v>12</v>
      </c>
      <c r="C38" s="41">
        <v>304</v>
      </c>
      <c r="D38" s="41"/>
      <c r="E38" s="41">
        <v>477</v>
      </c>
    </row>
    <row r="39" spans="3:5" ht="11.25">
      <c r="C39" s="42">
        <f>SUM(C33:C38)</f>
        <v>69061</v>
      </c>
      <c r="D39" s="42"/>
      <c r="E39" s="42">
        <f>SUM(E33:E38)</f>
        <v>68576</v>
      </c>
    </row>
    <row r="40" spans="1:5" ht="11.25">
      <c r="A40" s="30" t="s">
        <v>38</v>
      </c>
      <c r="C40" s="43">
        <f>C30-C39</f>
        <v>57529</v>
      </c>
      <c r="D40" s="43"/>
      <c r="E40" s="43">
        <f>E30-E39</f>
        <v>61415.8</v>
      </c>
    </row>
    <row r="41" spans="3:5" ht="12" thickBot="1">
      <c r="C41" s="44">
        <f>C21+C40</f>
        <v>223822</v>
      </c>
      <c r="D41" s="44"/>
      <c r="E41" s="44">
        <f>E21+E40</f>
        <v>223197.8</v>
      </c>
    </row>
    <row r="42" spans="3:5" ht="12" thickTop="1">
      <c r="C42" s="41"/>
      <c r="D42" s="41"/>
      <c r="E42" s="41"/>
    </row>
    <row r="43" spans="1:5" ht="11.25">
      <c r="A43" s="30" t="s">
        <v>45</v>
      </c>
      <c r="C43" s="41"/>
      <c r="D43" s="41"/>
      <c r="E43" s="41"/>
    </row>
    <row r="45" spans="1:5" ht="11.25">
      <c r="A45" s="30" t="s">
        <v>69</v>
      </c>
      <c r="C45" s="41">
        <f>'CI EQUITY'!C27</f>
        <v>125990</v>
      </c>
      <c r="D45" s="41"/>
      <c r="E45" s="41">
        <v>124430</v>
      </c>
    </row>
    <row r="46" spans="1:5" ht="11.25">
      <c r="A46" s="30" t="s">
        <v>129</v>
      </c>
      <c r="C46" s="41">
        <v>110</v>
      </c>
      <c r="D46" s="41"/>
      <c r="E46" s="41">
        <v>110</v>
      </c>
    </row>
    <row r="47" spans="1:5" ht="11.25">
      <c r="A47" s="30" t="s">
        <v>68</v>
      </c>
      <c r="C47" s="41">
        <v>824</v>
      </c>
      <c r="D47" s="41"/>
      <c r="E47" s="41">
        <v>824</v>
      </c>
    </row>
    <row r="48" spans="1:5" ht="11.25">
      <c r="A48" s="30" t="s">
        <v>67</v>
      </c>
      <c r="C48" s="41">
        <v>2784</v>
      </c>
      <c r="D48" s="41"/>
      <c r="E48" s="41">
        <v>2784</v>
      </c>
    </row>
    <row r="49" spans="1:5" ht="11.25">
      <c r="A49" s="30" t="s">
        <v>66</v>
      </c>
      <c r="C49" s="41">
        <v>-176580</v>
      </c>
      <c r="D49" s="41"/>
      <c r="E49" s="41">
        <v>-176580</v>
      </c>
    </row>
    <row r="50" spans="1:5" ht="11.25">
      <c r="A50" s="30" t="s">
        <v>65</v>
      </c>
      <c r="C50" s="41"/>
      <c r="D50" s="41"/>
      <c r="E50" s="41"/>
    </row>
    <row r="51" spans="1:5" ht="11.25">
      <c r="A51" s="30" t="s">
        <v>170</v>
      </c>
      <c r="C51" s="41">
        <v>65791</v>
      </c>
      <c r="D51" s="41"/>
      <c r="E51" s="41">
        <v>65791</v>
      </c>
    </row>
    <row r="52" spans="1:5" ht="11.25">
      <c r="A52" s="30" t="s">
        <v>49</v>
      </c>
      <c r="C52" s="43">
        <f>'CI EQUITY'!I27</f>
        <v>108703</v>
      </c>
      <c r="D52" s="43"/>
      <c r="E52" s="43">
        <v>113990</v>
      </c>
    </row>
    <row r="53" spans="1:5" ht="11.25">
      <c r="A53" s="30" t="s">
        <v>21</v>
      </c>
      <c r="C53" s="42">
        <f>SUM(C45:C52)</f>
        <v>127622</v>
      </c>
      <c r="D53" s="42"/>
      <c r="E53" s="42">
        <f>SUM(E45:E52)</f>
        <v>131349</v>
      </c>
    </row>
    <row r="54" spans="3:5" ht="11.25">
      <c r="C54" s="41"/>
      <c r="D54" s="41"/>
      <c r="E54" s="41"/>
    </row>
    <row r="55" spans="1:5" ht="11.25">
      <c r="A55" s="30" t="s">
        <v>46</v>
      </c>
      <c r="C55" s="41"/>
      <c r="D55" s="41"/>
      <c r="E55" s="41"/>
    </row>
    <row r="56" spans="1:5" ht="11.25">
      <c r="A56" s="30" t="s">
        <v>22</v>
      </c>
      <c r="C56" s="41">
        <v>60000</v>
      </c>
      <c r="D56" s="41"/>
      <c r="E56" s="41">
        <v>60000</v>
      </c>
    </row>
    <row r="57" spans="1:5" ht="13.5" customHeight="1">
      <c r="A57" s="30" t="s">
        <v>23</v>
      </c>
      <c r="C57" s="41">
        <f>7253+275</f>
        <v>7528</v>
      </c>
      <c r="D57" s="41"/>
      <c r="E57" s="41">
        <v>7234</v>
      </c>
    </row>
    <row r="58" spans="1:5" ht="13.5" customHeight="1">
      <c r="A58" s="30" t="s">
        <v>24</v>
      </c>
      <c r="C58" s="41">
        <v>3181</v>
      </c>
      <c r="D58" s="41"/>
      <c r="E58" s="41">
        <v>3181</v>
      </c>
    </row>
    <row r="59" spans="1:5" ht="13.5" customHeight="1">
      <c r="A59" s="30" t="s">
        <v>25</v>
      </c>
      <c r="C59" s="41">
        <v>24690</v>
      </c>
      <c r="D59" s="41"/>
      <c r="E59" s="41">
        <v>21434</v>
      </c>
    </row>
    <row r="60" spans="1:5" ht="13.5" customHeight="1">
      <c r="A60" s="30" t="s">
        <v>160</v>
      </c>
      <c r="C60" s="41">
        <v>801</v>
      </c>
      <c r="D60" s="41"/>
      <c r="E60" s="41">
        <v>0</v>
      </c>
    </row>
    <row r="61" spans="3:5" ht="13.5" customHeight="1">
      <c r="C61" s="42">
        <f>SUM(C56:C60)</f>
        <v>96200</v>
      </c>
      <c r="D61" s="42"/>
      <c r="E61" s="42">
        <f>SUM(E56:E60)</f>
        <v>91849</v>
      </c>
    </row>
    <row r="62" spans="3:5" ht="14.25" customHeight="1" thickBot="1">
      <c r="C62" s="44">
        <f>C53+C61</f>
        <v>223822</v>
      </c>
      <c r="D62" s="44"/>
      <c r="E62" s="44">
        <f>E53+E61</f>
        <v>223198</v>
      </c>
    </row>
    <row r="63" spans="3:5" ht="12" thickTop="1">
      <c r="C63" s="41"/>
      <c r="D63" s="41"/>
      <c r="E63" s="41"/>
    </row>
    <row r="64" spans="1:5" ht="11.25">
      <c r="A64" s="30" t="s">
        <v>47</v>
      </c>
      <c r="C64" s="41">
        <f>(C53-C20)/C45*100</f>
        <v>100.95086911659656</v>
      </c>
      <c r="D64" s="41"/>
      <c r="E64" s="41">
        <v>103</v>
      </c>
    </row>
    <row r="65" spans="3:4" ht="11.25">
      <c r="C65" s="41"/>
      <c r="D65" s="41"/>
    </row>
    <row r="66" spans="3:4" ht="11.25">
      <c r="C66" s="41"/>
      <c r="D66" s="41"/>
    </row>
    <row r="67" spans="1:4" ht="11.25">
      <c r="A67" s="30" t="s">
        <v>123</v>
      </c>
      <c r="C67" s="41"/>
      <c r="D67" s="41"/>
    </row>
    <row r="68" spans="1:4" ht="11.25">
      <c r="A68" s="30" t="s">
        <v>134</v>
      </c>
      <c r="C68" s="41"/>
      <c r="D68" s="41"/>
    </row>
    <row r="69" spans="1:4" ht="11.25">
      <c r="A69" s="30" t="s">
        <v>122</v>
      </c>
      <c r="C69" s="41"/>
      <c r="D69" s="41"/>
    </row>
    <row r="70" spans="3:4" ht="11.25">
      <c r="C70" s="41"/>
      <c r="D70" s="41"/>
    </row>
    <row r="71" spans="3:4" ht="11.25">
      <c r="C71" s="41"/>
      <c r="D71" s="41"/>
    </row>
    <row r="72" spans="3:4" ht="11.25">
      <c r="C72" s="41"/>
      <c r="D72" s="41"/>
    </row>
    <row r="73" spans="3:4" ht="11.25">
      <c r="C73" s="41"/>
      <c r="D73" s="41"/>
    </row>
    <row r="74" spans="3:4" ht="11.25">
      <c r="C74" s="41"/>
      <c r="D74" s="41"/>
    </row>
    <row r="75" spans="3:4" ht="11.25">
      <c r="C75" s="41"/>
      <c r="D75" s="41"/>
    </row>
    <row r="76" spans="3:4" ht="11.25">
      <c r="C76" s="41"/>
      <c r="D76" s="41"/>
    </row>
    <row r="77" spans="3:4" ht="11.25">
      <c r="C77" s="41"/>
      <c r="D77" s="41"/>
    </row>
    <row r="78" spans="3:4" ht="11.25">
      <c r="C78" s="41"/>
      <c r="D78" s="41"/>
    </row>
    <row r="79" spans="3:4" ht="11.25">
      <c r="C79" s="41"/>
      <c r="D79" s="41"/>
    </row>
    <row r="80" spans="3:4" ht="11.25">
      <c r="C80" s="41"/>
      <c r="D80" s="41"/>
    </row>
    <row r="81" spans="3:4" ht="11.25">
      <c r="C81" s="41"/>
      <c r="D81" s="41"/>
    </row>
    <row r="82" spans="3:4" ht="11.25">
      <c r="C82" s="41"/>
      <c r="D82" s="41"/>
    </row>
    <row r="83" spans="3:4" ht="11.25">
      <c r="C83" s="41"/>
      <c r="D83" s="41"/>
    </row>
    <row r="84" spans="3:4" ht="11.25">
      <c r="C84" s="41"/>
      <c r="D84" s="41"/>
    </row>
    <row r="85" spans="3:4" ht="11.25">
      <c r="C85" s="41"/>
      <c r="D85" s="41"/>
    </row>
    <row r="86" spans="3:4" ht="11.25">
      <c r="C86" s="41"/>
      <c r="D86" s="41"/>
    </row>
    <row r="87" spans="3:4" ht="11.25">
      <c r="C87" s="41"/>
      <c r="D87" s="41"/>
    </row>
    <row r="88" spans="3:4" ht="11.25">
      <c r="C88" s="45"/>
      <c r="D88" s="45"/>
    </row>
    <row r="89" spans="3:4" ht="11.25">
      <c r="C89" s="45"/>
      <c r="D89" s="45"/>
    </row>
    <row r="90" spans="3:4" ht="11.25">
      <c r="C90" s="45"/>
      <c r="D90" s="45"/>
    </row>
    <row r="91" spans="3:4" ht="11.25">
      <c r="C91" s="45"/>
      <c r="D91" s="45"/>
    </row>
    <row r="92" spans="3:4" ht="11.25">
      <c r="C92" s="45"/>
      <c r="D92" s="45"/>
    </row>
    <row r="93" spans="3:4" ht="11.25">
      <c r="C93" s="45"/>
      <c r="D93" s="45"/>
    </row>
    <row r="94" spans="3:4" ht="11.25">
      <c r="C94" s="45"/>
      <c r="D94" s="45"/>
    </row>
    <row r="95" spans="3:4" ht="11.25">
      <c r="C95" s="45"/>
      <c r="D95" s="45"/>
    </row>
    <row r="96" spans="3:4" ht="11.25">
      <c r="C96" s="45"/>
      <c r="D96" s="45"/>
    </row>
    <row r="97" spans="3:4" ht="11.25">
      <c r="C97" s="45"/>
      <c r="D97" s="45"/>
    </row>
    <row r="98" spans="3:4" ht="11.25">
      <c r="C98" s="45"/>
      <c r="D98" s="45"/>
    </row>
    <row r="99" spans="3:4" ht="11.25">
      <c r="C99" s="45"/>
      <c r="D99" s="45"/>
    </row>
    <row r="100" spans="3:4" ht="11.25">
      <c r="C100" s="45"/>
      <c r="D100" s="45"/>
    </row>
    <row r="101" spans="3:4" ht="11.25">
      <c r="C101" s="45"/>
      <c r="D101" s="45"/>
    </row>
    <row r="102" spans="3:4" ht="11.25">
      <c r="C102" s="45"/>
      <c r="D102" s="45"/>
    </row>
    <row r="103" spans="3:4" ht="11.25">
      <c r="C103" s="45"/>
      <c r="D103" s="45"/>
    </row>
    <row r="104" spans="3:4" ht="11.25">
      <c r="C104" s="45"/>
      <c r="D104" s="45"/>
    </row>
    <row r="105" spans="3:4" ht="11.25">
      <c r="C105" s="45"/>
      <c r="D105" s="45"/>
    </row>
    <row r="106" spans="3:4" ht="11.25">
      <c r="C106" s="45"/>
      <c r="D106" s="45"/>
    </row>
    <row r="107" spans="3:4" ht="11.25">
      <c r="C107" s="45"/>
      <c r="D107" s="45"/>
    </row>
    <row r="108" spans="3:4" ht="11.25">
      <c r="C108" s="45"/>
      <c r="D108" s="45"/>
    </row>
    <row r="109" spans="3:4" ht="11.25">
      <c r="C109" s="45"/>
      <c r="D109" s="45"/>
    </row>
    <row r="110" spans="3:4" ht="11.25">
      <c r="C110" s="45"/>
      <c r="D110" s="45"/>
    </row>
    <row r="111" spans="3:4" ht="11.25">
      <c r="C111" s="45"/>
      <c r="D111" s="45"/>
    </row>
    <row r="112" spans="3:4" ht="11.25">
      <c r="C112" s="45"/>
      <c r="D112" s="45"/>
    </row>
    <row r="113" spans="3:4" ht="11.25">
      <c r="C113" s="45"/>
      <c r="D113" s="45"/>
    </row>
    <row r="114" spans="3:4" ht="11.25">
      <c r="C114" s="45"/>
      <c r="D114" s="45"/>
    </row>
    <row r="115" spans="3:4" ht="11.25">
      <c r="C115" s="45"/>
      <c r="D115" s="45"/>
    </row>
    <row r="116" spans="3:4" ht="11.25">
      <c r="C116" s="45"/>
      <c r="D116" s="45"/>
    </row>
    <row r="117" spans="3:4" ht="11.25">
      <c r="C117" s="45"/>
      <c r="D117" s="45"/>
    </row>
    <row r="118" spans="3:4" ht="11.25">
      <c r="C118" s="45"/>
      <c r="D118" s="45"/>
    </row>
    <row r="119" spans="3:4" ht="11.25">
      <c r="C119" s="45"/>
      <c r="D119" s="45"/>
    </row>
    <row r="120" spans="3:4" ht="11.25">
      <c r="C120" s="45"/>
      <c r="D120" s="45"/>
    </row>
    <row r="121" spans="3:4" ht="11.25">
      <c r="C121" s="45"/>
      <c r="D121" s="45"/>
    </row>
    <row r="122" spans="3:4" ht="11.25">
      <c r="C122" s="45"/>
      <c r="D122" s="45"/>
    </row>
    <row r="123" spans="3:4" ht="11.25">
      <c r="C123" s="45"/>
      <c r="D123" s="45"/>
    </row>
    <row r="124" spans="3:4" ht="11.25">
      <c r="C124" s="45"/>
      <c r="D124" s="45"/>
    </row>
    <row r="125" spans="3:4" ht="11.25">
      <c r="C125" s="45"/>
      <c r="D125" s="45"/>
    </row>
    <row r="126" spans="3:4" ht="11.25">
      <c r="C126" s="45"/>
      <c r="D126" s="45"/>
    </row>
    <row r="127" spans="3:4" ht="11.25">
      <c r="C127" s="45"/>
      <c r="D127" s="45"/>
    </row>
    <row r="128" spans="3:4" ht="11.25">
      <c r="C128" s="45"/>
      <c r="D128" s="45"/>
    </row>
    <row r="129" spans="3:4" ht="11.25">
      <c r="C129" s="45"/>
      <c r="D129" s="45"/>
    </row>
    <row r="130" spans="3:4" ht="11.25">
      <c r="C130" s="45"/>
      <c r="D130" s="45"/>
    </row>
    <row r="131" spans="3:4" ht="11.25">
      <c r="C131" s="45"/>
      <c r="D131" s="45"/>
    </row>
    <row r="132" spans="3:4" ht="11.25">
      <c r="C132" s="45"/>
      <c r="D132" s="45"/>
    </row>
    <row r="133" spans="3:4" ht="11.25">
      <c r="C133" s="45"/>
      <c r="D133" s="45"/>
    </row>
    <row r="134" spans="3:4" ht="11.25">
      <c r="C134" s="45"/>
      <c r="D134" s="45"/>
    </row>
    <row r="135" spans="3:4" ht="11.25">
      <c r="C135" s="45"/>
      <c r="D135" s="45"/>
    </row>
    <row r="136" spans="3:4" ht="11.25">
      <c r="C136" s="45"/>
      <c r="D136" s="45"/>
    </row>
    <row r="137" spans="3:4" ht="11.25">
      <c r="C137" s="45"/>
      <c r="D137" s="45"/>
    </row>
    <row r="138" spans="3:4" ht="11.25">
      <c r="C138" s="45"/>
      <c r="D138" s="45"/>
    </row>
    <row r="139" spans="3:4" ht="11.25">
      <c r="C139" s="45"/>
      <c r="D139" s="45"/>
    </row>
    <row r="140" spans="3:4" ht="11.25">
      <c r="C140" s="45"/>
      <c r="D140" s="45"/>
    </row>
    <row r="141" spans="3:4" ht="11.25">
      <c r="C141" s="45"/>
      <c r="D141" s="45"/>
    </row>
    <row r="142" spans="3:4" ht="11.25">
      <c r="C142" s="45"/>
      <c r="D142" s="45"/>
    </row>
    <row r="143" spans="3:4" ht="11.25">
      <c r="C143" s="45"/>
      <c r="D143" s="45"/>
    </row>
    <row r="144" spans="3:4" ht="11.25">
      <c r="C144" s="45"/>
      <c r="D144" s="45"/>
    </row>
    <row r="145" spans="3:4" ht="11.25">
      <c r="C145" s="45"/>
      <c r="D145" s="45"/>
    </row>
    <row r="146" spans="3:4" ht="11.25">
      <c r="C146" s="45"/>
      <c r="D146" s="45"/>
    </row>
    <row r="147" spans="3:4" ht="11.25">
      <c r="C147" s="45"/>
      <c r="D147" s="45"/>
    </row>
    <row r="148" spans="3:4" ht="11.25">
      <c r="C148" s="45"/>
      <c r="D148" s="45"/>
    </row>
    <row r="149" spans="3:4" ht="11.25">
      <c r="C149" s="45"/>
      <c r="D149" s="45"/>
    </row>
    <row r="150" spans="3:4" ht="11.25">
      <c r="C150" s="45"/>
      <c r="D150" s="45"/>
    </row>
    <row r="151" spans="3:4" ht="11.25">
      <c r="C151" s="45"/>
      <c r="D151" s="45"/>
    </row>
    <row r="152" spans="3:4" ht="11.25">
      <c r="C152" s="45"/>
      <c r="D152" s="45"/>
    </row>
    <row r="153" spans="3:4" ht="11.25">
      <c r="C153" s="45"/>
      <c r="D153" s="45"/>
    </row>
    <row r="154" spans="3:4" ht="11.25">
      <c r="C154" s="45"/>
      <c r="D154" s="45"/>
    </row>
    <row r="155" spans="3:4" ht="11.25">
      <c r="C155" s="45"/>
      <c r="D155" s="45"/>
    </row>
    <row r="156" spans="3:4" ht="11.25">
      <c r="C156" s="45"/>
      <c r="D156" s="45"/>
    </row>
    <row r="157" spans="3:4" ht="11.25">
      <c r="C157" s="45"/>
      <c r="D157" s="45"/>
    </row>
    <row r="158" spans="3:4" ht="11.25">
      <c r="C158" s="45"/>
      <c r="D158" s="45"/>
    </row>
    <row r="159" spans="3:4" ht="11.25">
      <c r="C159" s="45"/>
      <c r="D159" s="45"/>
    </row>
    <row r="160" spans="3:4" ht="11.25">
      <c r="C160" s="45"/>
      <c r="D160" s="45"/>
    </row>
    <row r="161" spans="3:4" ht="11.25">
      <c r="C161" s="45"/>
      <c r="D161" s="45"/>
    </row>
    <row r="162" spans="3:4" ht="11.25">
      <c r="C162" s="45"/>
      <c r="D162" s="45"/>
    </row>
    <row r="163" spans="3:4" ht="11.25">
      <c r="C163" s="45"/>
      <c r="D163" s="45"/>
    </row>
    <row r="164" spans="3:4" ht="11.25">
      <c r="C164" s="45"/>
      <c r="D164" s="45"/>
    </row>
    <row r="165" spans="3:4" ht="11.25">
      <c r="C165" s="45"/>
      <c r="D165" s="45"/>
    </row>
    <row r="166" spans="3:4" ht="11.25">
      <c r="C166" s="45"/>
      <c r="D166" s="45"/>
    </row>
    <row r="167" spans="3:4" ht="11.25">
      <c r="C167" s="45"/>
      <c r="D167" s="45"/>
    </row>
    <row r="168" spans="3:4" ht="11.25">
      <c r="C168" s="45"/>
      <c r="D168" s="45"/>
    </row>
    <row r="169" spans="3:4" ht="11.25">
      <c r="C169" s="45"/>
      <c r="D169" s="45"/>
    </row>
    <row r="170" spans="3:4" ht="11.25">
      <c r="C170" s="45"/>
      <c r="D170" s="45"/>
    </row>
    <row r="171" spans="3:4" ht="11.25">
      <c r="C171" s="45"/>
      <c r="D171" s="45"/>
    </row>
    <row r="172" spans="3:4" ht="11.25">
      <c r="C172" s="45"/>
      <c r="D172" s="45"/>
    </row>
    <row r="173" spans="3:4" ht="11.25">
      <c r="C173" s="45"/>
      <c r="D173" s="45"/>
    </row>
    <row r="174" spans="3:4" ht="11.25">
      <c r="C174" s="45"/>
      <c r="D174" s="45"/>
    </row>
    <row r="175" spans="3:4" ht="11.25">
      <c r="C175" s="45"/>
      <c r="D175" s="45"/>
    </row>
    <row r="176" spans="3:4" ht="11.25">
      <c r="C176" s="45"/>
      <c r="D176" s="45"/>
    </row>
    <row r="177" spans="3:4" ht="11.25">
      <c r="C177" s="45"/>
      <c r="D177" s="45"/>
    </row>
    <row r="178" spans="3:4" ht="11.25">
      <c r="C178" s="45"/>
      <c r="D178" s="45"/>
    </row>
    <row r="179" spans="3:4" ht="11.25">
      <c r="C179" s="45"/>
      <c r="D179" s="45"/>
    </row>
    <row r="180" spans="3:4" ht="11.25">
      <c r="C180" s="45"/>
      <c r="D180" s="45"/>
    </row>
    <row r="181" spans="3:4" ht="11.25">
      <c r="C181" s="45"/>
      <c r="D181" s="45"/>
    </row>
    <row r="182" spans="3:4" ht="11.25">
      <c r="C182" s="45"/>
      <c r="D182" s="45"/>
    </row>
    <row r="183" spans="3:4" ht="11.25">
      <c r="C183" s="45"/>
      <c r="D183" s="45"/>
    </row>
    <row r="184" spans="3:4" ht="11.25">
      <c r="C184" s="45"/>
      <c r="D184" s="45"/>
    </row>
    <row r="185" spans="3:4" ht="11.25">
      <c r="C185" s="45"/>
      <c r="D185" s="45"/>
    </row>
    <row r="186" spans="3:4" ht="11.25">
      <c r="C186" s="45"/>
      <c r="D186" s="45"/>
    </row>
    <row r="187" spans="3:4" ht="11.25">
      <c r="C187" s="45"/>
      <c r="D187" s="45"/>
    </row>
    <row r="188" spans="3:4" ht="11.25">
      <c r="C188" s="45"/>
      <c r="D188" s="45"/>
    </row>
    <row r="189" spans="3:4" ht="11.25">
      <c r="C189" s="45"/>
      <c r="D189" s="45"/>
    </row>
    <row r="190" spans="3:4" ht="11.25">
      <c r="C190" s="45"/>
      <c r="D190" s="45"/>
    </row>
    <row r="191" spans="3:4" ht="11.25">
      <c r="C191" s="45"/>
      <c r="D191" s="45"/>
    </row>
    <row r="192" spans="3:4" ht="11.25">
      <c r="C192" s="45"/>
      <c r="D192" s="45"/>
    </row>
    <row r="193" spans="3:4" ht="11.25">
      <c r="C193" s="45"/>
      <c r="D193" s="45"/>
    </row>
    <row r="194" spans="3:4" ht="11.25">
      <c r="C194" s="45"/>
      <c r="D194" s="45"/>
    </row>
    <row r="195" spans="3:4" ht="11.25">
      <c r="C195" s="45"/>
      <c r="D195" s="45"/>
    </row>
    <row r="196" spans="3:4" ht="11.25">
      <c r="C196" s="45"/>
      <c r="D196" s="45"/>
    </row>
    <row r="197" spans="3:4" ht="11.25">
      <c r="C197" s="45"/>
      <c r="D197" s="45"/>
    </row>
    <row r="198" spans="3:4" ht="11.25">
      <c r="C198" s="45"/>
      <c r="D198" s="45"/>
    </row>
    <row r="199" spans="3:4" ht="11.25">
      <c r="C199" s="45"/>
      <c r="D199" s="45"/>
    </row>
    <row r="200" spans="3:4" ht="11.25">
      <c r="C200" s="45"/>
      <c r="D200" s="45"/>
    </row>
    <row r="201" spans="3:4" ht="11.25">
      <c r="C201" s="45"/>
      <c r="D201" s="45"/>
    </row>
    <row r="202" spans="3:4" ht="11.25">
      <c r="C202" s="45"/>
      <c r="D202" s="45"/>
    </row>
    <row r="203" spans="3:4" ht="11.25">
      <c r="C203" s="45"/>
      <c r="D203" s="45"/>
    </row>
    <row r="204" spans="3:4" ht="11.25">
      <c r="C204" s="45"/>
      <c r="D204" s="45"/>
    </row>
    <row r="205" spans="3:4" ht="11.25">
      <c r="C205" s="45"/>
      <c r="D205" s="45"/>
    </row>
    <row r="206" spans="3:4" ht="11.25">
      <c r="C206" s="45"/>
      <c r="D206" s="45"/>
    </row>
    <row r="207" spans="3:4" ht="11.25">
      <c r="C207" s="45"/>
      <c r="D207" s="45"/>
    </row>
    <row r="208" spans="3:4" ht="11.25">
      <c r="C208" s="45"/>
      <c r="D208" s="45"/>
    </row>
    <row r="209" spans="3:4" ht="11.25">
      <c r="C209" s="45"/>
      <c r="D209" s="45"/>
    </row>
    <row r="210" spans="3:4" ht="11.25">
      <c r="C210" s="45"/>
      <c r="D210" s="45"/>
    </row>
    <row r="211" spans="3:4" ht="11.25">
      <c r="C211" s="45"/>
      <c r="D211" s="45"/>
    </row>
    <row r="212" spans="3:4" ht="11.25">
      <c r="C212" s="45"/>
      <c r="D212" s="45"/>
    </row>
    <row r="213" spans="3:4" ht="11.25">
      <c r="C213" s="45"/>
      <c r="D213" s="45"/>
    </row>
    <row r="214" spans="3:4" ht="11.25">
      <c r="C214" s="45"/>
      <c r="D214" s="45"/>
    </row>
    <row r="215" spans="3:4" ht="11.25">
      <c r="C215" s="45"/>
      <c r="D215" s="45"/>
    </row>
    <row r="216" spans="3:4" ht="11.25">
      <c r="C216" s="45"/>
      <c r="D216" s="45"/>
    </row>
    <row r="217" spans="3:4" ht="11.25">
      <c r="C217" s="45"/>
      <c r="D217" s="45"/>
    </row>
    <row r="218" spans="3:4" ht="11.25">
      <c r="C218" s="45"/>
      <c r="D218" s="45"/>
    </row>
    <row r="219" spans="3:4" ht="11.25">
      <c r="C219" s="45"/>
      <c r="D219" s="45"/>
    </row>
    <row r="220" spans="3:4" ht="11.25">
      <c r="C220" s="45"/>
      <c r="D220" s="45"/>
    </row>
    <row r="221" spans="3:4" ht="11.25">
      <c r="C221" s="45"/>
      <c r="D221" s="45"/>
    </row>
    <row r="222" spans="3:4" ht="11.25">
      <c r="C222" s="45"/>
      <c r="D222" s="45"/>
    </row>
    <row r="223" spans="3:4" ht="11.25">
      <c r="C223" s="45"/>
      <c r="D223" s="45"/>
    </row>
    <row r="224" spans="3:4" ht="11.25">
      <c r="C224" s="45"/>
      <c r="D224" s="45"/>
    </row>
    <row r="225" spans="3:4" ht="11.25">
      <c r="C225" s="45"/>
      <c r="D225" s="45"/>
    </row>
    <row r="226" spans="3:4" ht="11.25">
      <c r="C226" s="45"/>
      <c r="D226" s="45"/>
    </row>
    <row r="227" spans="3:4" ht="11.25">
      <c r="C227" s="45"/>
      <c r="D227" s="45"/>
    </row>
    <row r="228" spans="3:4" ht="11.25">
      <c r="C228" s="45"/>
      <c r="D228" s="45"/>
    </row>
    <row r="229" spans="3:4" ht="11.25">
      <c r="C229" s="45"/>
      <c r="D229" s="45"/>
    </row>
    <row r="230" spans="3:4" ht="11.25">
      <c r="C230" s="45"/>
      <c r="D230" s="45"/>
    </row>
    <row r="231" spans="3:4" ht="11.25">
      <c r="C231" s="45"/>
      <c r="D231" s="45"/>
    </row>
    <row r="232" spans="3:4" ht="11.25">
      <c r="C232" s="45"/>
      <c r="D232" s="45"/>
    </row>
    <row r="233" spans="3:4" ht="11.25">
      <c r="C233" s="45"/>
      <c r="D233" s="45"/>
    </row>
    <row r="234" spans="3:4" ht="11.25">
      <c r="C234" s="45"/>
      <c r="D234" s="45"/>
    </row>
    <row r="235" spans="3:4" ht="11.25">
      <c r="C235" s="45"/>
      <c r="D235" s="45"/>
    </row>
    <row r="236" spans="3:4" ht="11.25">
      <c r="C236" s="45"/>
      <c r="D236" s="45"/>
    </row>
    <row r="237" spans="3:4" ht="11.25">
      <c r="C237" s="45"/>
      <c r="D237" s="45"/>
    </row>
    <row r="238" spans="3:4" ht="11.25">
      <c r="C238" s="45"/>
      <c r="D238" s="45"/>
    </row>
    <row r="239" spans="3:4" ht="11.25">
      <c r="C239" s="45"/>
      <c r="D239" s="45"/>
    </row>
    <row r="240" spans="3:4" ht="11.25">
      <c r="C240" s="45"/>
      <c r="D240" s="45"/>
    </row>
    <row r="241" spans="3:4" ht="11.25">
      <c r="C241" s="45"/>
      <c r="D241" s="45"/>
    </row>
    <row r="242" spans="3:4" ht="11.25">
      <c r="C242" s="45"/>
      <c r="D242" s="45"/>
    </row>
    <row r="243" spans="3:4" ht="11.25">
      <c r="C243" s="45"/>
      <c r="D243" s="45"/>
    </row>
    <row r="244" spans="3:4" ht="11.25">
      <c r="C244" s="45"/>
      <c r="D244" s="45"/>
    </row>
    <row r="245" spans="3:4" ht="11.25">
      <c r="C245" s="45"/>
      <c r="D245" s="45"/>
    </row>
    <row r="246" spans="3:4" ht="11.25">
      <c r="C246" s="45"/>
      <c r="D246" s="45"/>
    </row>
    <row r="247" spans="3:4" ht="11.25">
      <c r="C247" s="45"/>
      <c r="D247" s="45"/>
    </row>
    <row r="248" spans="3:4" ht="11.25">
      <c r="C248" s="45"/>
      <c r="D248" s="45"/>
    </row>
    <row r="249" spans="3:4" ht="11.25">
      <c r="C249" s="45"/>
      <c r="D249" s="45"/>
    </row>
    <row r="250" spans="3:4" ht="11.25">
      <c r="C250" s="45"/>
      <c r="D250" s="45"/>
    </row>
    <row r="251" spans="3:4" ht="11.25">
      <c r="C251" s="45"/>
      <c r="D251" s="45"/>
    </row>
    <row r="252" spans="3:4" ht="11.25">
      <c r="C252" s="45"/>
      <c r="D252" s="45"/>
    </row>
    <row r="253" spans="3:4" ht="11.25">
      <c r="C253" s="45"/>
      <c r="D253" s="45"/>
    </row>
    <row r="254" spans="3:4" ht="11.25">
      <c r="C254" s="45"/>
      <c r="D254" s="45"/>
    </row>
    <row r="255" spans="3:4" ht="11.25">
      <c r="C255" s="45"/>
      <c r="D255" s="45"/>
    </row>
    <row r="256" spans="3:4" ht="11.25">
      <c r="C256" s="45"/>
      <c r="D256" s="45"/>
    </row>
    <row r="257" spans="3:4" ht="11.25">
      <c r="C257" s="45"/>
      <c r="D257" s="45"/>
    </row>
    <row r="258" spans="3:4" ht="11.25">
      <c r="C258" s="45"/>
      <c r="D258" s="45"/>
    </row>
    <row r="259" spans="3:4" ht="11.25">
      <c r="C259" s="45"/>
      <c r="D259" s="45"/>
    </row>
    <row r="260" spans="3:4" ht="11.25">
      <c r="C260" s="45"/>
      <c r="D260" s="45"/>
    </row>
    <row r="261" spans="3:4" ht="11.25">
      <c r="C261" s="45"/>
      <c r="D261" s="45"/>
    </row>
    <row r="262" spans="3:4" ht="11.25">
      <c r="C262" s="45"/>
      <c r="D262" s="45"/>
    </row>
    <row r="263" spans="3:4" ht="11.25">
      <c r="C263" s="45"/>
      <c r="D263" s="45"/>
    </row>
    <row r="264" spans="3:4" ht="11.25">
      <c r="C264" s="45"/>
      <c r="D264" s="45"/>
    </row>
    <row r="265" spans="3:4" ht="11.25">
      <c r="C265" s="45"/>
      <c r="D265" s="45"/>
    </row>
    <row r="266" spans="3:4" ht="11.25">
      <c r="C266" s="45"/>
      <c r="D266" s="45"/>
    </row>
    <row r="267" spans="3:4" ht="11.25">
      <c r="C267" s="45"/>
      <c r="D267" s="45"/>
    </row>
    <row r="268" spans="3:4" ht="11.25">
      <c r="C268" s="45"/>
      <c r="D268" s="45"/>
    </row>
    <row r="269" spans="3:4" ht="11.25">
      <c r="C269" s="45"/>
      <c r="D269" s="45"/>
    </row>
    <row r="270" spans="3:4" ht="11.25">
      <c r="C270" s="45"/>
      <c r="D270" s="45"/>
    </row>
    <row r="271" spans="3:4" ht="11.25">
      <c r="C271" s="45"/>
      <c r="D271" s="45"/>
    </row>
    <row r="272" spans="3:4" ht="11.25">
      <c r="C272" s="45"/>
      <c r="D272" s="45"/>
    </row>
    <row r="273" spans="3:4" ht="11.25">
      <c r="C273" s="45"/>
      <c r="D273" s="45"/>
    </row>
    <row r="274" spans="3:4" ht="11.25">
      <c r="C274" s="45"/>
      <c r="D274" s="45"/>
    </row>
    <row r="275" spans="3:4" ht="11.25">
      <c r="C275" s="45"/>
      <c r="D275" s="45"/>
    </row>
    <row r="276" spans="3:4" ht="11.25">
      <c r="C276" s="45"/>
      <c r="D276" s="45"/>
    </row>
    <row r="277" spans="3:4" ht="11.25">
      <c r="C277" s="45"/>
      <c r="D277" s="45"/>
    </row>
    <row r="278" spans="3:4" ht="11.25">
      <c r="C278" s="45"/>
      <c r="D278" s="45"/>
    </row>
    <row r="279" spans="3:4" ht="11.25">
      <c r="C279" s="45"/>
      <c r="D279" s="45"/>
    </row>
    <row r="280" spans="3:4" ht="11.25">
      <c r="C280" s="45"/>
      <c r="D280" s="45"/>
    </row>
    <row r="281" spans="3:4" ht="11.25">
      <c r="C281" s="45"/>
      <c r="D281" s="45"/>
    </row>
    <row r="282" spans="3:4" ht="11.25">
      <c r="C282" s="45"/>
      <c r="D282" s="45"/>
    </row>
    <row r="283" spans="3:4" ht="11.25">
      <c r="C283" s="45"/>
      <c r="D283" s="45"/>
    </row>
    <row r="284" spans="3:4" ht="11.25">
      <c r="C284" s="45"/>
      <c r="D284" s="45"/>
    </row>
    <row r="285" spans="3:4" ht="11.25">
      <c r="C285" s="45"/>
      <c r="D285" s="45"/>
    </row>
    <row r="286" spans="3:4" ht="11.25">
      <c r="C286" s="45"/>
      <c r="D286" s="45"/>
    </row>
    <row r="287" spans="3:4" ht="11.25">
      <c r="C287" s="45"/>
      <c r="D287" s="45"/>
    </row>
    <row r="288" spans="3:4" ht="11.25">
      <c r="C288" s="45"/>
      <c r="D288" s="45"/>
    </row>
    <row r="289" spans="3:4" ht="11.25">
      <c r="C289" s="45"/>
      <c r="D289" s="45"/>
    </row>
    <row r="290" spans="3:4" ht="11.25">
      <c r="C290" s="45"/>
      <c r="D290" s="45"/>
    </row>
    <row r="291" spans="3:4" ht="11.25">
      <c r="C291" s="45"/>
      <c r="D291" s="45"/>
    </row>
    <row r="292" spans="3:4" ht="11.25">
      <c r="C292" s="45"/>
      <c r="D292" s="45"/>
    </row>
    <row r="293" spans="3:4" ht="11.25">
      <c r="C293" s="45"/>
      <c r="D293" s="45"/>
    </row>
    <row r="294" spans="3:4" ht="11.25">
      <c r="C294" s="45"/>
      <c r="D294" s="45"/>
    </row>
    <row r="295" spans="3:4" ht="11.25">
      <c r="C295" s="45"/>
      <c r="D295" s="45"/>
    </row>
    <row r="296" spans="3:4" ht="11.25">
      <c r="C296" s="45"/>
      <c r="D296" s="45"/>
    </row>
    <row r="297" spans="3:4" ht="11.25">
      <c r="C297" s="45"/>
      <c r="D297" s="45"/>
    </row>
    <row r="298" spans="3:4" ht="11.25">
      <c r="C298" s="45"/>
      <c r="D298" s="45"/>
    </row>
    <row r="299" spans="3:4" ht="11.25">
      <c r="C299" s="45"/>
      <c r="D299" s="45"/>
    </row>
    <row r="300" spans="3:4" ht="11.25">
      <c r="C300" s="45"/>
      <c r="D300" s="45"/>
    </row>
    <row r="301" spans="3:4" ht="11.25">
      <c r="C301" s="45"/>
      <c r="D301" s="45"/>
    </row>
    <row r="302" spans="3:4" ht="11.25">
      <c r="C302" s="45"/>
      <c r="D302" s="45"/>
    </row>
    <row r="303" spans="3:4" ht="11.25">
      <c r="C303" s="45"/>
      <c r="D303" s="45"/>
    </row>
    <row r="304" spans="3:4" ht="11.25">
      <c r="C304" s="45"/>
      <c r="D304" s="45"/>
    </row>
    <row r="305" spans="3:4" ht="11.25">
      <c r="C305" s="45"/>
      <c r="D305" s="45"/>
    </row>
    <row r="306" spans="3:4" ht="11.25">
      <c r="C306" s="45"/>
      <c r="D306" s="45"/>
    </row>
    <row r="307" spans="3:4" ht="11.25">
      <c r="C307" s="45"/>
      <c r="D307" s="45"/>
    </row>
    <row r="308" spans="3:4" ht="11.25">
      <c r="C308" s="45"/>
      <c r="D308" s="45"/>
    </row>
    <row r="309" spans="3:4" ht="11.25">
      <c r="C309" s="45"/>
      <c r="D309" s="45"/>
    </row>
    <row r="310" spans="3:4" ht="11.25">
      <c r="C310" s="45"/>
      <c r="D310" s="45"/>
    </row>
    <row r="311" spans="3:4" ht="11.25">
      <c r="C311" s="45"/>
      <c r="D311" s="45"/>
    </row>
    <row r="312" spans="3:4" ht="11.25">
      <c r="C312" s="45"/>
      <c r="D312" s="45"/>
    </row>
    <row r="313" spans="3:4" ht="11.25">
      <c r="C313" s="45"/>
      <c r="D313" s="45"/>
    </row>
    <row r="314" spans="3:4" ht="11.25">
      <c r="C314" s="45"/>
      <c r="D314" s="45"/>
    </row>
    <row r="315" spans="3:4" ht="11.25">
      <c r="C315" s="45"/>
      <c r="D315" s="45"/>
    </row>
    <row r="316" spans="3:4" ht="11.25">
      <c r="C316" s="45"/>
      <c r="D316" s="45"/>
    </row>
    <row r="317" spans="3:4" ht="11.25">
      <c r="C317" s="45"/>
      <c r="D317" s="45"/>
    </row>
    <row r="318" spans="3:4" ht="11.25">
      <c r="C318" s="45"/>
      <c r="D318" s="45"/>
    </row>
    <row r="319" spans="3:4" ht="11.25">
      <c r="C319" s="45"/>
      <c r="D319" s="45"/>
    </row>
    <row r="320" spans="3:4" ht="11.25">
      <c r="C320" s="45"/>
      <c r="D320" s="45"/>
    </row>
    <row r="321" spans="3:4" ht="11.25">
      <c r="C321" s="45"/>
      <c r="D321" s="45"/>
    </row>
    <row r="322" spans="3:4" ht="11.25">
      <c r="C322" s="45"/>
      <c r="D322" s="45"/>
    </row>
    <row r="323" spans="3:4" ht="11.25">
      <c r="C323" s="45"/>
      <c r="D323" s="45"/>
    </row>
    <row r="324" spans="3:4" ht="11.25">
      <c r="C324" s="45"/>
      <c r="D324" s="45"/>
    </row>
    <row r="325" spans="3:4" ht="11.25">
      <c r="C325" s="45"/>
      <c r="D325" s="45"/>
    </row>
    <row r="326" spans="3:4" ht="11.25">
      <c r="C326" s="45"/>
      <c r="D326" s="45"/>
    </row>
    <row r="327" spans="3:4" ht="11.25">
      <c r="C327" s="45"/>
      <c r="D327" s="45"/>
    </row>
    <row r="328" spans="3:4" ht="11.25">
      <c r="C328" s="45"/>
      <c r="D328" s="45"/>
    </row>
    <row r="329" spans="3:4" ht="11.25">
      <c r="C329" s="45"/>
      <c r="D329" s="45"/>
    </row>
    <row r="330" spans="3:4" ht="11.25">
      <c r="C330" s="45"/>
      <c r="D330" s="45"/>
    </row>
    <row r="331" spans="3:4" ht="11.25">
      <c r="C331" s="45"/>
      <c r="D331" s="45"/>
    </row>
    <row r="332" spans="3:4" ht="11.25">
      <c r="C332" s="45"/>
      <c r="D332" s="45"/>
    </row>
    <row r="333" spans="3:4" ht="11.25">
      <c r="C333" s="45"/>
      <c r="D333" s="45"/>
    </row>
    <row r="334" spans="3:4" ht="11.25">
      <c r="C334" s="45"/>
      <c r="D334" s="45"/>
    </row>
    <row r="335" spans="3:4" ht="11.25">
      <c r="C335" s="45"/>
      <c r="D335" s="45"/>
    </row>
    <row r="336" spans="3:4" ht="11.25">
      <c r="C336" s="45"/>
      <c r="D336" s="45"/>
    </row>
    <row r="337" spans="3:4" ht="11.25">
      <c r="C337" s="45"/>
      <c r="D337" s="45"/>
    </row>
    <row r="338" spans="3:4" ht="11.25">
      <c r="C338" s="45"/>
      <c r="D338" s="45"/>
    </row>
    <row r="339" spans="3:4" ht="11.25">
      <c r="C339" s="45"/>
      <c r="D339" s="45"/>
    </row>
    <row r="340" spans="3:4" ht="11.25">
      <c r="C340" s="45"/>
      <c r="D340" s="45"/>
    </row>
    <row r="341" spans="3:4" ht="11.25">
      <c r="C341" s="45"/>
      <c r="D341" s="45"/>
    </row>
    <row r="342" spans="3:4" ht="11.25">
      <c r="C342" s="45"/>
      <c r="D342" s="45"/>
    </row>
    <row r="343" spans="3:4" ht="11.25">
      <c r="C343" s="45"/>
      <c r="D343" s="45"/>
    </row>
    <row r="344" spans="3:4" ht="11.25">
      <c r="C344" s="45"/>
      <c r="D344" s="45"/>
    </row>
    <row r="345" spans="3:4" ht="11.25">
      <c r="C345" s="45"/>
      <c r="D345" s="45"/>
    </row>
    <row r="346" spans="3:4" ht="11.25">
      <c r="C346" s="45"/>
      <c r="D346" s="45"/>
    </row>
    <row r="347" spans="3:4" ht="11.25">
      <c r="C347" s="45"/>
      <c r="D347" s="45"/>
    </row>
    <row r="348" spans="3:4" ht="11.25">
      <c r="C348" s="45"/>
      <c r="D348" s="45"/>
    </row>
    <row r="349" spans="3:4" ht="11.25">
      <c r="C349" s="45"/>
      <c r="D349" s="45"/>
    </row>
    <row r="350" spans="3:4" ht="11.25">
      <c r="C350" s="45"/>
      <c r="D350" s="45"/>
    </row>
    <row r="351" spans="3:4" ht="11.25">
      <c r="C351" s="45"/>
      <c r="D351" s="45"/>
    </row>
    <row r="352" spans="3:4" ht="11.25">
      <c r="C352" s="45"/>
      <c r="D352" s="45"/>
    </row>
    <row r="353" spans="3:4" ht="11.25">
      <c r="C353" s="45"/>
      <c r="D353" s="45"/>
    </row>
    <row r="354" spans="3:4" ht="11.25">
      <c r="C354" s="45"/>
      <c r="D354" s="45"/>
    </row>
    <row r="355" spans="3:4" ht="11.25">
      <c r="C355" s="45"/>
      <c r="D355" s="45"/>
    </row>
    <row r="356" spans="3:4" ht="11.25">
      <c r="C356" s="45"/>
      <c r="D356" s="45"/>
    </row>
    <row r="357" spans="3:4" ht="11.25">
      <c r="C357" s="45"/>
      <c r="D357" s="45"/>
    </row>
    <row r="358" spans="3:4" ht="11.25">
      <c r="C358" s="45"/>
      <c r="D358" s="45"/>
    </row>
    <row r="359" spans="3:4" ht="11.25">
      <c r="C359" s="45"/>
      <c r="D359" s="45"/>
    </row>
    <row r="360" spans="3:4" ht="11.25">
      <c r="C360" s="45"/>
      <c r="D360" s="45"/>
    </row>
    <row r="361" spans="3:4" ht="11.25">
      <c r="C361" s="45"/>
      <c r="D361" s="45"/>
    </row>
    <row r="362" spans="3:4" ht="11.25">
      <c r="C362" s="45"/>
      <c r="D362" s="45"/>
    </row>
    <row r="363" spans="3:4" ht="11.25">
      <c r="C363" s="45"/>
      <c r="D363" s="45"/>
    </row>
    <row r="364" spans="3:4" ht="11.25">
      <c r="C364" s="45"/>
      <c r="D364" s="45"/>
    </row>
    <row r="365" spans="3:4" ht="11.25">
      <c r="C365" s="45"/>
      <c r="D365" s="45"/>
    </row>
    <row r="366" spans="3:4" ht="11.25">
      <c r="C366" s="45"/>
      <c r="D366" s="45"/>
    </row>
    <row r="367" spans="3:4" ht="11.25">
      <c r="C367" s="45"/>
      <c r="D367" s="45"/>
    </row>
    <row r="368" spans="3:4" ht="11.25">
      <c r="C368" s="45"/>
      <c r="D368" s="45"/>
    </row>
    <row r="369" spans="3:4" ht="11.25">
      <c r="C369" s="45"/>
      <c r="D369" s="45"/>
    </row>
    <row r="370" spans="3:4" ht="11.25">
      <c r="C370" s="45"/>
      <c r="D370" s="45"/>
    </row>
    <row r="371" spans="3:4" ht="11.25">
      <c r="C371" s="45"/>
      <c r="D371" s="45"/>
    </row>
    <row r="372" spans="3:4" ht="11.25">
      <c r="C372" s="45"/>
      <c r="D372" s="45"/>
    </row>
    <row r="373" spans="3:4" ht="11.25">
      <c r="C373" s="45"/>
      <c r="D373" s="45"/>
    </row>
    <row r="374" spans="3:4" ht="11.25">
      <c r="C374" s="45"/>
      <c r="D374" s="45"/>
    </row>
    <row r="375" spans="3:4" ht="11.25">
      <c r="C375" s="45"/>
      <c r="D375" s="45"/>
    </row>
    <row r="376" spans="3:4" ht="11.25">
      <c r="C376" s="45"/>
      <c r="D376" s="45"/>
    </row>
    <row r="377" spans="3:4" ht="11.25">
      <c r="C377" s="45"/>
      <c r="D377" s="45"/>
    </row>
    <row r="378" spans="3:4" ht="11.25">
      <c r="C378" s="45"/>
      <c r="D378" s="45"/>
    </row>
    <row r="379" spans="3:4" ht="11.25">
      <c r="C379" s="45"/>
      <c r="D379" s="45"/>
    </row>
    <row r="380" spans="3:4" ht="11.25">
      <c r="C380" s="45"/>
      <c r="D380" s="45"/>
    </row>
    <row r="381" spans="3:4" ht="11.25">
      <c r="C381" s="45"/>
      <c r="D381" s="45"/>
    </row>
    <row r="382" spans="3:4" ht="11.25">
      <c r="C382" s="45"/>
      <c r="D382" s="45"/>
    </row>
    <row r="383" spans="3:4" ht="11.25">
      <c r="C383" s="45"/>
      <c r="D383" s="45"/>
    </row>
    <row r="384" spans="3:4" ht="11.25">
      <c r="C384" s="45"/>
      <c r="D384" s="45"/>
    </row>
    <row r="385" spans="3:4" ht="11.25">
      <c r="C385" s="45"/>
      <c r="D385" s="45"/>
    </row>
    <row r="386" spans="3:4" ht="11.25">
      <c r="C386" s="45"/>
      <c r="D386" s="45"/>
    </row>
    <row r="387" spans="3:4" ht="11.25">
      <c r="C387" s="45"/>
      <c r="D387" s="45"/>
    </row>
    <row r="388" spans="3:4" ht="11.25">
      <c r="C388" s="45"/>
      <c r="D388" s="45"/>
    </row>
    <row r="389" spans="3:4" ht="11.25">
      <c r="C389" s="45"/>
      <c r="D389" s="45"/>
    </row>
    <row r="390" spans="3:4" ht="11.25">
      <c r="C390" s="45"/>
      <c r="D390" s="45"/>
    </row>
    <row r="391" spans="3:4" ht="11.25">
      <c r="C391" s="45"/>
      <c r="D391" s="45"/>
    </row>
    <row r="392" spans="3:4" ht="11.25">
      <c r="C392" s="45"/>
      <c r="D392" s="45"/>
    </row>
    <row r="393" spans="3:4" ht="11.25">
      <c r="C393" s="45"/>
      <c r="D393" s="45"/>
    </row>
    <row r="394" spans="3:4" ht="11.25">
      <c r="C394" s="45"/>
      <c r="D394" s="45"/>
    </row>
    <row r="395" spans="3:4" ht="11.25">
      <c r="C395" s="45"/>
      <c r="D395" s="45"/>
    </row>
    <row r="396" spans="3:4" ht="11.25">
      <c r="C396" s="45"/>
      <c r="D396" s="45"/>
    </row>
    <row r="397" spans="3:4" ht="11.25">
      <c r="C397" s="45"/>
      <c r="D397" s="45"/>
    </row>
    <row r="398" spans="3:4" ht="11.25">
      <c r="C398" s="45"/>
      <c r="D398" s="45"/>
    </row>
    <row r="399" spans="3:4" ht="11.25">
      <c r="C399" s="45"/>
      <c r="D399" s="45"/>
    </row>
    <row r="400" spans="3:4" ht="11.25">
      <c r="C400" s="45"/>
      <c r="D400" s="45"/>
    </row>
    <row r="401" spans="3:4" ht="11.25">
      <c r="C401" s="45"/>
      <c r="D401" s="45"/>
    </row>
    <row r="402" spans="3:4" ht="11.25">
      <c r="C402" s="45"/>
      <c r="D402" s="45"/>
    </row>
    <row r="403" spans="3:4" ht="11.25">
      <c r="C403" s="45"/>
      <c r="D403" s="45"/>
    </row>
    <row r="404" spans="3:4" ht="11.25">
      <c r="C404" s="45"/>
      <c r="D404" s="45"/>
    </row>
    <row r="405" spans="3:4" ht="11.25">
      <c r="C405" s="45"/>
      <c r="D405" s="45"/>
    </row>
    <row r="406" spans="3:4" ht="11.25">
      <c r="C406" s="45"/>
      <c r="D406" s="45"/>
    </row>
    <row r="407" spans="3:4" ht="11.25">
      <c r="C407" s="45"/>
      <c r="D407" s="45"/>
    </row>
    <row r="408" spans="3:4" ht="11.25">
      <c r="C408" s="45"/>
      <c r="D408" s="45"/>
    </row>
    <row r="409" spans="3:4" ht="11.25">
      <c r="C409" s="45"/>
      <c r="D409" s="45"/>
    </row>
    <row r="410" spans="3:4" ht="11.25">
      <c r="C410" s="45"/>
      <c r="D410" s="45"/>
    </row>
    <row r="411" spans="3:4" ht="11.25">
      <c r="C411" s="45"/>
      <c r="D411" s="45"/>
    </row>
    <row r="412" spans="3:4" ht="11.25">
      <c r="C412" s="45"/>
      <c r="D412" s="45"/>
    </row>
    <row r="413" spans="3:4" ht="11.25">
      <c r="C413" s="45"/>
      <c r="D413" s="45"/>
    </row>
    <row r="414" spans="3:4" ht="11.25">
      <c r="C414" s="45"/>
      <c r="D414" s="45"/>
    </row>
    <row r="415" spans="3:4" ht="11.25">
      <c r="C415" s="45"/>
      <c r="D415" s="45"/>
    </row>
    <row r="416" spans="3:4" ht="11.25">
      <c r="C416" s="45"/>
      <c r="D416" s="45"/>
    </row>
    <row r="417" spans="3:4" ht="11.25">
      <c r="C417" s="45"/>
      <c r="D417" s="45"/>
    </row>
    <row r="418" spans="3:4" ht="11.25">
      <c r="C418" s="45"/>
      <c r="D418" s="45"/>
    </row>
    <row r="419" spans="3:4" ht="11.25">
      <c r="C419" s="45"/>
      <c r="D419" s="45"/>
    </row>
    <row r="420" spans="3:4" ht="11.25">
      <c r="C420" s="45"/>
      <c r="D420" s="45"/>
    </row>
    <row r="421" spans="3:4" ht="11.25">
      <c r="C421" s="45"/>
      <c r="D421" s="45"/>
    </row>
    <row r="422" spans="3:4" ht="11.25">
      <c r="C422" s="45"/>
      <c r="D422" s="45"/>
    </row>
    <row r="423" spans="3:4" ht="11.25">
      <c r="C423" s="45"/>
      <c r="D423" s="45"/>
    </row>
    <row r="424" spans="3:4" ht="11.25">
      <c r="C424" s="45"/>
      <c r="D424" s="45"/>
    </row>
    <row r="425" spans="3:4" ht="11.25">
      <c r="C425" s="45"/>
      <c r="D425" s="45"/>
    </row>
    <row r="426" spans="3:4" ht="11.25">
      <c r="C426" s="45"/>
      <c r="D426" s="45"/>
    </row>
    <row r="427" spans="3:4" ht="11.25">
      <c r="C427" s="45"/>
      <c r="D427" s="45"/>
    </row>
    <row r="428" spans="3:4" ht="11.25">
      <c r="C428" s="45"/>
      <c r="D428" s="45"/>
    </row>
    <row r="429" spans="3:4" ht="11.25">
      <c r="C429" s="45"/>
      <c r="D429" s="45"/>
    </row>
    <row r="430" spans="3:4" ht="11.25">
      <c r="C430" s="45"/>
      <c r="D430" s="45"/>
    </row>
    <row r="431" spans="3:4" ht="11.25">
      <c r="C431" s="45"/>
      <c r="D431" s="45"/>
    </row>
    <row r="432" spans="3:4" ht="11.25">
      <c r="C432" s="45"/>
      <c r="D432" s="45"/>
    </row>
    <row r="433" spans="3:4" ht="11.25">
      <c r="C433" s="45"/>
      <c r="D433" s="45"/>
    </row>
    <row r="434" spans="3:4" ht="11.25">
      <c r="C434" s="45"/>
      <c r="D434" s="45"/>
    </row>
    <row r="435" spans="3:4" ht="11.25">
      <c r="C435" s="45"/>
      <c r="D435" s="45"/>
    </row>
    <row r="436" spans="3:4" ht="11.25">
      <c r="C436" s="45"/>
      <c r="D436" s="45"/>
    </row>
    <row r="437" spans="3:4" ht="11.25">
      <c r="C437" s="45"/>
      <c r="D437" s="45"/>
    </row>
    <row r="438" spans="3:4" ht="11.25">
      <c r="C438" s="45"/>
      <c r="D438" s="45"/>
    </row>
    <row r="439" spans="3:4" ht="11.25">
      <c r="C439" s="45"/>
      <c r="D439" s="45"/>
    </row>
    <row r="440" spans="3:4" ht="11.25">
      <c r="C440" s="45"/>
      <c r="D440" s="45"/>
    </row>
    <row r="441" spans="3:4" ht="11.25">
      <c r="C441" s="45"/>
      <c r="D441" s="45"/>
    </row>
    <row r="442" spans="3:4" ht="11.25">
      <c r="C442" s="45"/>
      <c r="D442" s="45"/>
    </row>
    <row r="443" spans="3:4" ht="11.25">
      <c r="C443" s="45"/>
      <c r="D443" s="45"/>
    </row>
    <row r="444" spans="3:4" ht="11.25">
      <c r="C444" s="45"/>
      <c r="D444" s="45"/>
    </row>
    <row r="445" spans="3:4" ht="11.25">
      <c r="C445" s="45"/>
      <c r="D445" s="45"/>
    </row>
    <row r="446" spans="3:4" ht="11.25">
      <c r="C446" s="45"/>
      <c r="D446" s="45"/>
    </row>
    <row r="447" spans="3:4" ht="11.25">
      <c r="C447" s="45"/>
      <c r="D447" s="45"/>
    </row>
    <row r="448" spans="3:4" ht="11.25">
      <c r="C448" s="45"/>
      <c r="D448" s="45"/>
    </row>
    <row r="449" spans="3:4" ht="11.25">
      <c r="C449" s="45"/>
      <c r="D449" s="45"/>
    </row>
    <row r="450" spans="3:4" ht="11.25">
      <c r="C450" s="45"/>
      <c r="D450" s="45"/>
    </row>
    <row r="451" spans="3:4" ht="11.25">
      <c r="C451" s="45"/>
      <c r="D451" s="45"/>
    </row>
    <row r="452" spans="3:4" ht="11.25">
      <c r="C452" s="45"/>
      <c r="D452" s="45"/>
    </row>
    <row r="453" spans="3:4" ht="11.25">
      <c r="C453" s="45"/>
      <c r="D453" s="45"/>
    </row>
    <row r="454" spans="3:4" ht="11.25">
      <c r="C454" s="45"/>
      <c r="D454" s="45"/>
    </row>
    <row r="455" spans="3:4" ht="11.25">
      <c r="C455" s="45"/>
      <c r="D455" s="45"/>
    </row>
    <row r="456" spans="3:4" ht="11.25">
      <c r="C456" s="45"/>
      <c r="D456" s="45"/>
    </row>
    <row r="457" spans="3:4" ht="11.25">
      <c r="C457" s="45"/>
      <c r="D457" s="45"/>
    </row>
    <row r="458" spans="3:4" ht="11.25">
      <c r="C458" s="45"/>
      <c r="D458" s="45"/>
    </row>
    <row r="459" spans="3:4" ht="11.25">
      <c r="C459" s="45"/>
      <c r="D459" s="45"/>
    </row>
    <row r="460" spans="3:4" ht="11.25">
      <c r="C460" s="45"/>
      <c r="D460" s="45"/>
    </row>
    <row r="461" spans="3:4" ht="11.25">
      <c r="C461" s="45"/>
      <c r="D461" s="45"/>
    </row>
    <row r="462" spans="3:4" ht="11.25">
      <c r="C462" s="45"/>
      <c r="D462" s="45"/>
    </row>
    <row r="463" spans="3:4" ht="11.25">
      <c r="C463" s="45"/>
      <c r="D463" s="45"/>
    </row>
    <row r="464" spans="3:4" ht="11.25">
      <c r="C464" s="45"/>
      <c r="D464" s="45"/>
    </row>
    <row r="465" spans="3:4" ht="11.25">
      <c r="C465" s="45"/>
      <c r="D465" s="45"/>
    </row>
    <row r="466" spans="3:4" ht="11.25">
      <c r="C466" s="45"/>
      <c r="D466" s="45"/>
    </row>
    <row r="467" spans="3:4" ht="11.25">
      <c r="C467" s="45"/>
      <c r="D467" s="45"/>
    </row>
    <row r="468" spans="3:4" ht="11.25">
      <c r="C468" s="45"/>
      <c r="D468" s="45"/>
    </row>
    <row r="469" spans="3:4" ht="11.25">
      <c r="C469" s="45"/>
      <c r="D469" s="45"/>
    </row>
    <row r="470" spans="3:4" ht="11.25">
      <c r="C470" s="45"/>
      <c r="D470" s="45"/>
    </row>
    <row r="471" spans="3:4" ht="11.25">
      <c r="C471" s="45"/>
      <c r="D471" s="45"/>
    </row>
    <row r="472" spans="3:4" ht="11.25">
      <c r="C472" s="45"/>
      <c r="D472" s="45"/>
    </row>
    <row r="473" spans="3:4" ht="11.25">
      <c r="C473" s="45"/>
      <c r="D473" s="45"/>
    </row>
    <row r="474" spans="3:4" ht="11.25">
      <c r="C474" s="45"/>
      <c r="D474" s="45"/>
    </row>
    <row r="475" spans="3:4" ht="11.25">
      <c r="C475" s="45"/>
      <c r="D475" s="45"/>
    </row>
    <row r="476" spans="3:4" ht="11.25">
      <c r="C476" s="45"/>
      <c r="D476" s="45"/>
    </row>
    <row r="477" spans="3:4" ht="11.25">
      <c r="C477" s="45"/>
      <c r="D477" s="45"/>
    </row>
    <row r="478" spans="3:4" ht="11.25">
      <c r="C478" s="45"/>
      <c r="D478" s="45"/>
    </row>
    <row r="479" spans="3:4" ht="11.25">
      <c r="C479" s="45"/>
      <c r="D479" s="45"/>
    </row>
    <row r="480" spans="3:4" ht="11.25">
      <c r="C480" s="45"/>
      <c r="D480" s="45"/>
    </row>
    <row r="481" spans="3:4" ht="11.25">
      <c r="C481" s="45"/>
      <c r="D481" s="45"/>
    </row>
    <row r="482" spans="3:4" ht="11.25">
      <c r="C482" s="45"/>
      <c r="D482" s="45"/>
    </row>
    <row r="483" spans="3:4" ht="11.25">
      <c r="C483" s="45"/>
      <c r="D483" s="45"/>
    </row>
    <row r="484" spans="3:4" ht="11.25">
      <c r="C484" s="45"/>
      <c r="D484" s="45"/>
    </row>
    <row r="485" spans="3:4" ht="11.25">
      <c r="C485" s="45"/>
      <c r="D485" s="45"/>
    </row>
    <row r="486" spans="3:4" ht="11.25">
      <c r="C486" s="45"/>
      <c r="D486" s="45"/>
    </row>
    <row r="487" spans="3:4" ht="11.25">
      <c r="C487" s="45"/>
      <c r="D487" s="45"/>
    </row>
    <row r="488" spans="3:4" ht="11.25">
      <c r="C488" s="45"/>
      <c r="D488" s="45"/>
    </row>
    <row r="489" spans="3:4" ht="11.25">
      <c r="C489" s="45"/>
      <c r="D489" s="45"/>
    </row>
    <row r="490" spans="3:4" ht="11.25">
      <c r="C490" s="45"/>
      <c r="D490" s="45"/>
    </row>
    <row r="491" spans="3:4" ht="11.25">
      <c r="C491" s="45"/>
      <c r="D491" s="45"/>
    </row>
    <row r="492" spans="3:4" ht="11.25">
      <c r="C492" s="45"/>
      <c r="D492" s="45"/>
    </row>
    <row r="493" spans="3:4" ht="11.25">
      <c r="C493" s="45"/>
      <c r="D493" s="45"/>
    </row>
    <row r="494" spans="3:4" ht="11.25">
      <c r="C494" s="45"/>
      <c r="D494" s="45"/>
    </row>
    <row r="495" spans="3:4" ht="11.25">
      <c r="C495" s="45"/>
      <c r="D495" s="45"/>
    </row>
    <row r="496" spans="3:4" ht="11.25">
      <c r="C496" s="45"/>
      <c r="D496" s="45"/>
    </row>
    <row r="497" spans="3:4" ht="11.25">
      <c r="C497" s="45"/>
      <c r="D497" s="45"/>
    </row>
    <row r="498" spans="3:4" ht="11.25">
      <c r="C498" s="45"/>
      <c r="D498" s="45"/>
    </row>
    <row r="499" spans="3:4" ht="11.25">
      <c r="C499" s="45"/>
      <c r="D499" s="45"/>
    </row>
    <row r="500" spans="3:4" ht="11.25">
      <c r="C500" s="45"/>
      <c r="D500" s="45"/>
    </row>
    <row r="501" spans="3:4" ht="11.25">
      <c r="C501" s="45"/>
      <c r="D501" s="45"/>
    </row>
    <row r="502" spans="3:4" ht="11.25">
      <c r="C502" s="45"/>
      <c r="D502" s="45"/>
    </row>
    <row r="503" spans="3:4" ht="11.25">
      <c r="C503" s="45"/>
      <c r="D503" s="45"/>
    </row>
    <row r="504" spans="3:4" ht="11.25">
      <c r="C504" s="45"/>
      <c r="D504" s="45"/>
    </row>
    <row r="505" spans="3:4" ht="11.25">
      <c r="C505" s="45"/>
      <c r="D505" s="45"/>
    </row>
    <row r="506" spans="3:4" ht="11.25">
      <c r="C506" s="45"/>
      <c r="D506" s="45"/>
    </row>
    <row r="507" spans="3:4" ht="11.25">
      <c r="C507" s="45"/>
      <c r="D507" s="45"/>
    </row>
    <row r="508" spans="3:4" ht="11.25">
      <c r="C508" s="45"/>
      <c r="D508" s="45"/>
    </row>
    <row r="509" spans="3:4" ht="11.25">
      <c r="C509" s="45"/>
      <c r="D509" s="45"/>
    </row>
    <row r="510" spans="3:4" ht="11.25">
      <c r="C510" s="45"/>
      <c r="D510" s="45"/>
    </row>
    <row r="511" spans="3:4" ht="11.25">
      <c r="C511" s="45"/>
      <c r="D511" s="45"/>
    </row>
    <row r="512" spans="3:4" ht="11.25">
      <c r="C512" s="45"/>
      <c r="D512" s="45"/>
    </row>
    <row r="513" spans="3:4" ht="11.25">
      <c r="C513" s="45"/>
      <c r="D513" s="45"/>
    </row>
    <row r="514" spans="3:4" ht="11.25">
      <c r="C514" s="45"/>
      <c r="D514" s="45"/>
    </row>
    <row r="515" spans="3:4" ht="11.25">
      <c r="C515" s="45"/>
      <c r="D515" s="45"/>
    </row>
    <row r="516" spans="3:4" ht="11.25">
      <c r="C516" s="45"/>
      <c r="D516" s="45"/>
    </row>
    <row r="517" spans="3:4" ht="11.25">
      <c r="C517" s="45"/>
      <c r="D517" s="45"/>
    </row>
    <row r="518" spans="3:4" ht="11.25">
      <c r="C518" s="45"/>
      <c r="D518" s="45"/>
    </row>
    <row r="519" spans="3:4" ht="11.25">
      <c r="C519" s="45"/>
      <c r="D519" s="45"/>
    </row>
    <row r="520" spans="3:4" ht="11.25">
      <c r="C520" s="45"/>
      <c r="D520" s="45"/>
    </row>
    <row r="521" spans="3:4" ht="11.25">
      <c r="C521" s="45"/>
      <c r="D521" s="45"/>
    </row>
    <row r="522" spans="3:4" ht="11.25">
      <c r="C522" s="45"/>
      <c r="D522" s="45"/>
    </row>
    <row r="523" spans="3:4" ht="11.25">
      <c r="C523" s="45"/>
      <c r="D523" s="45"/>
    </row>
    <row r="524" spans="3:4" ht="11.25">
      <c r="C524" s="45"/>
      <c r="D524" s="45"/>
    </row>
    <row r="525" spans="3:4" ht="11.25">
      <c r="C525" s="45"/>
      <c r="D525" s="45"/>
    </row>
    <row r="526" spans="3:4" ht="11.25">
      <c r="C526" s="45"/>
      <c r="D526" s="45"/>
    </row>
    <row r="527" spans="3:4" ht="11.25">
      <c r="C527" s="45"/>
      <c r="D527" s="45"/>
    </row>
    <row r="528" spans="3:4" ht="11.25">
      <c r="C528" s="45"/>
      <c r="D528" s="45"/>
    </row>
    <row r="529" spans="3:4" ht="11.25">
      <c r="C529" s="45"/>
      <c r="D529" s="45"/>
    </row>
    <row r="530" spans="3:4" ht="11.25">
      <c r="C530" s="45"/>
      <c r="D530" s="45"/>
    </row>
    <row r="531" spans="3:4" ht="11.25">
      <c r="C531" s="45"/>
      <c r="D531" s="45"/>
    </row>
    <row r="532" spans="3:4" ht="11.25">
      <c r="C532" s="45"/>
      <c r="D532" s="45"/>
    </row>
    <row r="533" spans="3:4" ht="11.25">
      <c r="C533" s="45"/>
      <c r="D533" s="45"/>
    </row>
    <row r="534" spans="3:4" ht="11.25">
      <c r="C534" s="45"/>
      <c r="D534" s="45"/>
    </row>
    <row r="535" spans="3:4" ht="11.25">
      <c r="C535" s="45"/>
      <c r="D535" s="45"/>
    </row>
    <row r="536" spans="3:4" ht="11.25">
      <c r="C536" s="45"/>
      <c r="D536" s="45"/>
    </row>
    <row r="537" spans="3:4" ht="11.25">
      <c r="C537" s="45"/>
      <c r="D537" s="45"/>
    </row>
    <row r="538" spans="3:4" ht="11.25">
      <c r="C538" s="45"/>
      <c r="D538" s="45"/>
    </row>
    <row r="539" spans="3:4" ht="11.25">
      <c r="C539" s="45"/>
      <c r="D539" s="45"/>
    </row>
    <row r="540" spans="3:4" ht="11.25">
      <c r="C540" s="45"/>
      <c r="D540" s="45"/>
    </row>
    <row r="541" spans="3:4" ht="11.25">
      <c r="C541" s="45"/>
      <c r="D541" s="45"/>
    </row>
    <row r="542" spans="3:4" ht="11.25">
      <c r="C542" s="45"/>
      <c r="D542" s="45"/>
    </row>
    <row r="543" spans="3:4" ht="11.25">
      <c r="C543" s="45"/>
      <c r="D543" s="45"/>
    </row>
    <row r="544" spans="3:4" ht="11.25">
      <c r="C544" s="45"/>
      <c r="D544" s="45"/>
    </row>
    <row r="545" spans="3:4" ht="11.25">
      <c r="C545" s="45"/>
      <c r="D545" s="45"/>
    </row>
    <row r="546" spans="3:4" ht="11.25">
      <c r="C546" s="45"/>
      <c r="D546" s="45"/>
    </row>
    <row r="547" spans="3:4" ht="11.25">
      <c r="C547" s="45"/>
      <c r="D547" s="45"/>
    </row>
    <row r="548" spans="3:4" ht="11.25">
      <c r="C548" s="45"/>
      <c r="D548" s="45"/>
    </row>
    <row r="549" spans="3:4" ht="11.25">
      <c r="C549" s="45"/>
      <c r="D549" s="45"/>
    </row>
    <row r="550" spans="3:4" ht="11.25">
      <c r="C550" s="45"/>
      <c r="D550" s="45"/>
    </row>
    <row r="551" spans="3:4" ht="11.25">
      <c r="C551" s="45"/>
      <c r="D551" s="45"/>
    </row>
    <row r="552" spans="3:4" ht="11.25">
      <c r="C552" s="45"/>
      <c r="D552" s="45"/>
    </row>
    <row r="553" spans="3:4" ht="11.25">
      <c r="C553" s="45"/>
      <c r="D553" s="45"/>
    </row>
    <row r="554" spans="3:4" ht="11.25">
      <c r="C554" s="45"/>
      <c r="D554" s="45"/>
    </row>
    <row r="555" spans="3:4" ht="11.25">
      <c r="C555" s="45"/>
      <c r="D555" s="45"/>
    </row>
    <row r="556" spans="3:4" ht="11.25">
      <c r="C556" s="45"/>
      <c r="D556" s="45"/>
    </row>
    <row r="557" spans="3:4" ht="11.25">
      <c r="C557" s="45"/>
      <c r="D557" s="45"/>
    </row>
    <row r="558" spans="3:4" ht="11.25">
      <c r="C558" s="45"/>
      <c r="D558" s="45"/>
    </row>
    <row r="559" spans="3:4" ht="11.25">
      <c r="C559" s="45"/>
      <c r="D559" s="45"/>
    </row>
    <row r="560" spans="3:4" ht="11.25">
      <c r="C560" s="45"/>
      <c r="D560" s="45"/>
    </row>
    <row r="561" spans="3:4" ht="11.25">
      <c r="C561" s="45"/>
      <c r="D561" s="45"/>
    </row>
  </sheetData>
  <mergeCells count="3"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9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22.7109375" style="30" customWidth="1"/>
    <col min="2" max="2" width="3.00390625" style="30" customWidth="1"/>
    <col min="3" max="3" width="8.28125" style="30" bestFit="1" customWidth="1"/>
    <col min="4" max="4" width="7.140625" style="30" bestFit="1" customWidth="1"/>
    <col min="5" max="5" width="9.8515625" style="30" customWidth="1"/>
    <col min="6" max="6" width="7.00390625" style="30" bestFit="1" customWidth="1"/>
    <col min="7" max="7" width="8.8515625" style="30" bestFit="1" customWidth="1"/>
    <col min="8" max="8" width="10.8515625" style="30" bestFit="1" customWidth="1"/>
    <col min="9" max="9" width="17.7109375" style="30" bestFit="1" customWidth="1"/>
    <col min="10" max="10" width="8.28125" style="30" bestFit="1" customWidth="1"/>
    <col min="11" max="16384" width="9.140625" style="30" customWidth="1"/>
  </cols>
  <sheetData>
    <row r="3" spans="1:10" ht="11.25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">
      <c r="A4" s="67" t="s">
        <v>74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1.25">
      <c r="A5" s="68" t="s">
        <v>171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1.25">
      <c r="A6" s="68" t="s">
        <v>150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1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1.25">
      <c r="A8" s="29"/>
      <c r="B8" s="29"/>
      <c r="C8" s="29"/>
      <c r="D8" s="29"/>
      <c r="E8" s="29"/>
      <c r="F8" s="29"/>
      <c r="G8" s="29" t="s">
        <v>48</v>
      </c>
      <c r="H8" s="29"/>
      <c r="I8" s="29"/>
      <c r="J8" s="29"/>
    </row>
    <row r="9" spans="1:10" ht="11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4:9" ht="11.25">
      <c r="D10" s="68" t="s">
        <v>59</v>
      </c>
      <c r="E10" s="68"/>
      <c r="F10" s="68"/>
      <c r="I10" s="29" t="s">
        <v>58</v>
      </c>
    </row>
    <row r="11" spans="4:9" ht="11.25">
      <c r="D11" s="29"/>
      <c r="E11" s="29"/>
      <c r="F11" s="29"/>
      <c r="I11" s="29"/>
    </row>
    <row r="12" spans="4:9" ht="11.25">
      <c r="D12" s="29"/>
      <c r="E12" s="29"/>
      <c r="F12" s="29"/>
      <c r="I12" s="29"/>
    </row>
    <row r="14" ht="11.25">
      <c r="E14" s="30" t="s">
        <v>23</v>
      </c>
    </row>
    <row r="15" spans="3:8" ht="11.25">
      <c r="C15" s="30" t="s">
        <v>51</v>
      </c>
      <c r="D15" s="30" t="s">
        <v>51</v>
      </c>
      <c r="E15" s="30" t="s">
        <v>60</v>
      </c>
      <c r="F15" s="30" t="s">
        <v>52</v>
      </c>
      <c r="G15" s="30" t="s">
        <v>56</v>
      </c>
      <c r="H15" s="30" t="s">
        <v>54</v>
      </c>
    </row>
    <row r="16" spans="3:10" ht="11.25">
      <c r="C16" s="32" t="s">
        <v>52</v>
      </c>
      <c r="D16" s="32" t="s">
        <v>53</v>
      </c>
      <c r="E16" s="32" t="s">
        <v>61</v>
      </c>
      <c r="F16" s="32" t="s">
        <v>57</v>
      </c>
      <c r="G16" s="32" t="s">
        <v>57</v>
      </c>
      <c r="H16" s="32" t="s">
        <v>55</v>
      </c>
      <c r="I16" s="32" t="s">
        <v>172</v>
      </c>
      <c r="J16" s="30" t="s">
        <v>2</v>
      </c>
    </row>
    <row r="17" spans="3:10" ht="11.25">
      <c r="C17" s="29" t="s">
        <v>42</v>
      </c>
      <c r="D17" s="29" t="s">
        <v>42</v>
      </c>
      <c r="E17" s="29" t="s">
        <v>42</v>
      </c>
      <c r="F17" s="29" t="s">
        <v>42</v>
      </c>
      <c r="G17" s="29" t="s">
        <v>42</v>
      </c>
      <c r="H17" s="29" t="s">
        <v>42</v>
      </c>
      <c r="I17" s="29" t="s">
        <v>42</v>
      </c>
      <c r="J17" s="29" t="s">
        <v>42</v>
      </c>
    </row>
    <row r="19" spans="1:10" ht="11.25">
      <c r="A19" s="30" t="s">
        <v>132</v>
      </c>
      <c r="C19" s="33">
        <v>124430</v>
      </c>
      <c r="D19" s="33">
        <v>110</v>
      </c>
      <c r="E19" s="33">
        <v>65791</v>
      </c>
      <c r="F19" s="33">
        <v>824</v>
      </c>
      <c r="G19" s="33">
        <v>-176580</v>
      </c>
      <c r="H19" s="33">
        <v>2784</v>
      </c>
      <c r="I19" s="33">
        <v>113991</v>
      </c>
      <c r="J19" s="33">
        <f>SUM(C19:I19)</f>
        <v>131350</v>
      </c>
    </row>
    <row r="20" spans="3:10" ht="11.25">
      <c r="C20" s="33"/>
      <c r="D20" s="33"/>
      <c r="E20" s="33"/>
      <c r="F20" s="33"/>
      <c r="G20" s="33"/>
      <c r="H20" s="33"/>
      <c r="I20" s="33"/>
      <c r="J20" s="33"/>
    </row>
    <row r="21" spans="3:10" ht="11.25">
      <c r="C21" s="33"/>
      <c r="D21" s="33"/>
      <c r="E21" s="33"/>
      <c r="F21" s="33"/>
      <c r="G21" s="33"/>
      <c r="H21" s="33"/>
      <c r="I21" s="33"/>
      <c r="J21" s="33"/>
    </row>
    <row r="22" spans="1:10" ht="11.25">
      <c r="A22" s="30" t="s">
        <v>141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f>PL!F39</f>
        <v>-5288</v>
      </c>
      <c r="J22" s="33">
        <f>SUM(C22:I22)</f>
        <v>-5288</v>
      </c>
    </row>
    <row r="23" spans="3:10" ht="11.25">
      <c r="C23" s="33"/>
      <c r="D23" s="33"/>
      <c r="E23" s="33"/>
      <c r="F23" s="33"/>
      <c r="G23" s="33"/>
      <c r="H23" s="33"/>
      <c r="I23" s="33"/>
      <c r="J23" s="33"/>
    </row>
    <row r="24" spans="1:10" ht="11.25">
      <c r="A24" s="30" t="s">
        <v>163</v>
      </c>
      <c r="C24" s="33"/>
      <c r="D24" s="33"/>
      <c r="E24" s="33"/>
      <c r="F24" s="33"/>
      <c r="G24" s="33"/>
      <c r="H24" s="33"/>
      <c r="I24" s="33"/>
      <c r="J24" s="33"/>
    </row>
    <row r="25" spans="1:10" ht="11.25">
      <c r="A25" s="30" t="s">
        <v>164</v>
      </c>
      <c r="C25" s="33">
        <v>1560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f>SUM(C25:I25)</f>
        <v>1560</v>
      </c>
    </row>
    <row r="26" spans="3:10" ht="11.25">
      <c r="C26" s="33"/>
      <c r="D26" s="33"/>
      <c r="E26" s="33"/>
      <c r="F26" s="33"/>
      <c r="G26" s="33"/>
      <c r="H26" s="33"/>
      <c r="I26" s="33"/>
      <c r="J26" s="33"/>
    </row>
    <row r="27" spans="1:10" ht="12" thickBot="1">
      <c r="A27" s="30" t="s">
        <v>151</v>
      </c>
      <c r="C27" s="34">
        <f aca="true" t="shared" si="0" ref="C27:J27">SUM(C19:C26)</f>
        <v>125990</v>
      </c>
      <c r="D27" s="34">
        <f t="shared" si="0"/>
        <v>110</v>
      </c>
      <c r="E27" s="34">
        <f t="shared" si="0"/>
        <v>65791</v>
      </c>
      <c r="F27" s="34">
        <f t="shared" si="0"/>
        <v>824</v>
      </c>
      <c r="G27" s="34">
        <f t="shared" si="0"/>
        <v>-176580</v>
      </c>
      <c r="H27" s="34">
        <f t="shared" si="0"/>
        <v>2784</v>
      </c>
      <c r="I27" s="34">
        <f t="shared" si="0"/>
        <v>108703</v>
      </c>
      <c r="J27" s="34">
        <f t="shared" si="0"/>
        <v>127622</v>
      </c>
    </row>
    <row r="28" ht="12" thickTop="1"/>
    <row r="30" spans="1:10" ht="11.25">
      <c r="A30" s="29"/>
      <c r="B30" s="29"/>
      <c r="C30" s="29"/>
      <c r="D30" s="64"/>
      <c r="E30" s="64"/>
      <c r="F30" s="64"/>
      <c r="G30" s="64"/>
      <c r="H30" s="64"/>
      <c r="I30" s="64"/>
      <c r="J30" s="29"/>
    </row>
    <row r="31" spans="4:9" ht="11.25">
      <c r="D31" s="69"/>
      <c r="E31" s="69"/>
      <c r="F31" s="69"/>
      <c r="G31" s="55"/>
      <c r="H31" s="55"/>
      <c r="I31" s="64"/>
    </row>
    <row r="32" spans="4:9" ht="11.25">
      <c r="D32" s="64"/>
      <c r="E32" s="64"/>
      <c r="F32" s="64"/>
      <c r="G32" s="55"/>
      <c r="H32" s="55"/>
      <c r="I32" s="64"/>
    </row>
    <row r="33" spans="4:9" ht="11.25">
      <c r="D33" s="29"/>
      <c r="E33" s="29"/>
      <c r="F33" s="29"/>
      <c r="I33" s="29"/>
    </row>
    <row r="34" ht="11.25">
      <c r="A34" s="63" t="s">
        <v>146</v>
      </c>
    </row>
    <row r="35" ht="11.25">
      <c r="A35" s="63" t="s">
        <v>145</v>
      </c>
    </row>
    <row r="37" ht="11.25">
      <c r="A37" s="30" t="s">
        <v>124</v>
      </c>
    </row>
    <row r="38" ht="11.25">
      <c r="A38" s="30" t="s">
        <v>131</v>
      </c>
    </row>
    <row r="39" ht="11.25">
      <c r="A39" s="30" t="s">
        <v>125</v>
      </c>
    </row>
  </sheetData>
  <mergeCells count="6">
    <mergeCell ref="D31:F31"/>
    <mergeCell ref="A3:J3"/>
    <mergeCell ref="A5:J5"/>
    <mergeCell ref="A6:J6"/>
    <mergeCell ref="D10:F10"/>
    <mergeCell ref="A4:J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6"/>
  <sheetViews>
    <sheetView workbookViewId="0" topLeftCell="A1">
      <selection activeCell="I9" sqref="I9"/>
    </sheetView>
  </sheetViews>
  <sheetFormatPr defaultColWidth="9.140625" defaultRowHeight="12.75"/>
  <cols>
    <col min="1" max="1" width="4.28125" style="30" customWidth="1"/>
    <col min="2" max="5" width="9.140625" style="30" customWidth="1"/>
    <col min="6" max="6" width="12.421875" style="30" customWidth="1"/>
    <col min="7" max="7" width="14.00390625" style="30" bestFit="1" customWidth="1"/>
    <col min="8" max="8" width="1.7109375" style="30" customWidth="1"/>
    <col min="9" max="9" width="14.00390625" style="30" bestFit="1" customWidth="1"/>
    <col min="10" max="16384" width="9.140625" style="30" customWidth="1"/>
  </cols>
  <sheetData>
    <row r="2" spans="1:13" ht="11.2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4" spans="1:12" ht="11.25">
      <c r="A4" s="68" t="s">
        <v>166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3" ht="11.25">
      <c r="A5" s="68" t="s">
        <v>150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2" ht="12">
      <c r="A6" s="67" t="s">
        <v>74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">
      <c r="A8" s="31"/>
      <c r="B8" s="31"/>
      <c r="C8" s="31"/>
      <c r="D8" s="31"/>
      <c r="E8" s="31"/>
      <c r="F8" s="31"/>
      <c r="G8" s="31" t="s">
        <v>156</v>
      </c>
      <c r="H8" s="31"/>
      <c r="I8" s="31" t="s">
        <v>156</v>
      </c>
      <c r="J8" s="31"/>
      <c r="K8" s="31"/>
      <c r="L8" s="31"/>
    </row>
    <row r="9" spans="7:9" ht="11.25">
      <c r="G9" s="62" t="s">
        <v>157</v>
      </c>
      <c r="H9" s="49"/>
      <c r="I9" s="62" t="s">
        <v>158</v>
      </c>
    </row>
    <row r="10" spans="7:9" ht="12">
      <c r="G10" s="31" t="s">
        <v>42</v>
      </c>
      <c r="H10" s="31"/>
      <c r="I10" s="31" t="s">
        <v>42</v>
      </c>
    </row>
    <row r="11" spans="7:9" ht="12">
      <c r="G11" s="23" t="s">
        <v>127</v>
      </c>
      <c r="H11" s="31"/>
      <c r="I11" s="23" t="s">
        <v>128</v>
      </c>
    </row>
    <row r="12" spans="7:9" ht="12">
      <c r="G12" s="31"/>
      <c r="H12" s="31"/>
      <c r="I12" s="31"/>
    </row>
    <row r="13" spans="1:9" ht="11.25">
      <c r="A13" s="1" t="s">
        <v>92</v>
      </c>
      <c r="G13" s="33"/>
      <c r="H13" s="33"/>
      <c r="I13" s="33"/>
    </row>
    <row r="14" spans="7:9" ht="11.25">
      <c r="G14" s="33"/>
      <c r="H14" s="33"/>
      <c r="I14" s="33"/>
    </row>
    <row r="15" spans="2:9" ht="11.25">
      <c r="B15" s="30" t="s">
        <v>93</v>
      </c>
      <c r="G15" s="33">
        <f>PL!F35</f>
        <v>-4019</v>
      </c>
      <c r="H15" s="33"/>
      <c r="I15" s="50" t="s">
        <v>139</v>
      </c>
    </row>
    <row r="16" spans="7:9" ht="11.25">
      <c r="G16" s="33"/>
      <c r="H16" s="33"/>
      <c r="I16" s="33"/>
    </row>
    <row r="17" spans="1:9" ht="11.25">
      <c r="A17" s="30" t="s">
        <v>94</v>
      </c>
      <c r="G17" s="33"/>
      <c r="H17" s="33"/>
      <c r="I17" s="33"/>
    </row>
    <row r="18" spans="7:9" ht="11.25">
      <c r="G18" s="33"/>
      <c r="H18" s="33"/>
      <c r="I18" s="33"/>
    </row>
    <row r="19" spans="2:9" ht="11.25">
      <c r="B19" s="30" t="s">
        <v>95</v>
      </c>
      <c r="G19" s="33">
        <v>1369</v>
      </c>
      <c r="H19" s="33"/>
      <c r="I19" s="50" t="s">
        <v>139</v>
      </c>
    </row>
    <row r="20" spans="2:9" ht="11.25">
      <c r="B20" s="30" t="s">
        <v>148</v>
      </c>
      <c r="G20" s="47">
        <v>339</v>
      </c>
      <c r="H20" s="47"/>
      <c r="I20" s="50" t="s">
        <v>139</v>
      </c>
    </row>
    <row r="21" spans="2:9" ht="11.25">
      <c r="B21" s="30" t="s">
        <v>149</v>
      </c>
      <c r="G21" s="33">
        <v>-93</v>
      </c>
      <c r="H21" s="33"/>
      <c r="I21" s="50" t="s">
        <v>139</v>
      </c>
    </row>
    <row r="22" spans="2:9" ht="11.25">
      <c r="B22" s="30" t="s">
        <v>167</v>
      </c>
      <c r="G22" s="33">
        <v>1560</v>
      </c>
      <c r="H22" s="33"/>
      <c r="I22" s="50" t="s">
        <v>139</v>
      </c>
    </row>
    <row r="23" spans="2:9" ht="11.25">
      <c r="B23" s="30" t="s">
        <v>96</v>
      </c>
      <c r="G23" s="33">
        <v>2791</v>
      </c>
      <c r="H23" s="33"/>
      <c r="I23" s="50" t="s">
        <v>139</v>
      </c>
    </row>
    <row r="24" spans="2:9" ht="11.25">
      <c r="B24" s="30" t="s">
        <v>147</v>
      </c>
      <c r="G24" s="33">
        <v>3114</v>
      </c>
      <c r="H24" s="33"/>
      <c r="I24" s="50" t="s">
        <v>139</v>
      </c>
    </row>
    <row r="25" spans="2:9" ht="11.25">
      <c r="B25" s="30" t="s">
        <v>97</v>
      </c>
      <c r="G25" s="51">
        <v>-21</v>
      </c>
      <c r="H25" s="51"/>
      <c r="I25" s="52" t="s">
        <v>139</v>
      </c>
    </row>
    <row r="28" spans="1:9" ht="11.25">
      <c r="A28" s="30" t="s">
        <v>98</v>
      </c>
      <c r="G28" s="33">
        <f>SUM(G15:G25)</f>
        <v>5040</v>
      </c>
      <c r="H28" s="33"/>
      <c r="I28" s="50" t="s">
        <v>139</v>
      </c>
    </row>
    <row r="29" spans="7:9" ht="11.25">
      <c r="G29" s="33"/>
      <c r="H29" s="33"/>
      <c r="I29" s="33"/>
    </row>
    <row r="30" spans="2:9" ht="11.25">
      <c r="B30" s="30" t="s">
        <v>28</v>
      </c>
      <c r="G30" s="33">
        <v>-4358</v>
      </c>
      <c r="H30" s="33"/>
      <c r="I30" s="50" t="s">
        <v>139</v>
      </c>
    </row>
    <row r="31" spans="2:9" s="55" customFormat="1" ht="11.25">
      <c r="B31" s="55" t="s">
        <v>100</v>
      </c>
      <c r="G31" s="47">
        <v>791</v>
      </c>
      <c r="H31" s="47"/>
      <c r="I31" s="50" t="s">
        <v>139</v>
      </c>
    </row>
    <row r="32" spans="2:9" ht="11.25">
      <c r="B32" s="30" t="s">
        <v>99</v>
      </c>
      <c r="G32" s="51">
        <v>4353</v>
      </c>
      <c r="H32" s="51"/>
      <c r="I32" s="52" t="s">
        <v>139</v>
      </c>
    </row>
    <row r="34" spans="1:9" ht="11.25">
      <c r="A34" s="30" t="s">
        <v>108</v>
      </c>
      <c r="G34" s="33">
        <f>SUM(G28:G32)</f>
        <v>5826</v>
      </c>
      <c r="H34" s="33"/>
      <c r="I34" s="50" t="s">
        <v>139</v>
      </c>
    </row>
    <row r="35" spans="7:9" ht="11.25">
      <c r="G35" s="33"/>
      <c r="H35" s="33"/>
      <c r="I35" s="33"/>
    </row>
    <row r="36" spans="2:9" ht="11.25">
      <c r="B36" s="30" t="s">
        <v>102</v>
      </c>
      <c r="G36" s="33">
        <v>21</v>
      </c>
      <c r="H36" s="33"/>
      <c r="I36" s="57" t="s">
        <v>139</v>
      </c>
    </row>
    <row r="37" spans="2:9" ht="11.25">
      <c r="B37" s="30" t="s">
        <v>103</v>
      </c>
      <c r="G37" s="33">
        <v>-1239</v>
      </c>
      <c r="H37" s="33"/>
      <c r="I37" s="57" t="s">
        <v>139</v>
      </c>
    </row>
    <row r="38" spans="2:9" ht="11.25">
      <c r="B38" s="30" t="s">
        <v>101</v>
      </c>
      <c r="G38" s="33">
        <v>-4074</v>
      </c>
      <c r="H38" s="33"/>
      <c r="I38" s="57" t="s">
        <v>139</v>
      </c>
    </row>
    <row r="40" spans="1:9" ht="11.25">
      <c r="A40" s="30" t="s">
        <v>109</v>
      </c>
      <c r="G40" s="47">
        <f>SUM(G34:G38)</f>
        <v>534</v>
      </c>
      <c r="H40" s="47"/>
      <c r="I40" s="57" t="s">
        <v>139</v>
      </c>
    </row>
    <row r="41" spans="6:9" ht="11.25">
      <c r="F41" s="33"/>
      <c r="G41" s="33"/>
      <c r="H41" s="33"/>
      <c r="I41" s="33"/>
    </row>
    <row r="42" spans="1:9" ht="11.25">
      <c r="A42" s="1" t="s">
        <v>104</v>
      </c>
      <c r="F42" s="33"/>
      <c r="G42" s="33"/>
      <c r="H42" s="33"/>
      <c r="I42" s="33"/>
    </row>
    <row r="43" spans="2:10" ht="11.25">
      <c r="B43" s="30" t="s">
        <v>112</v>
      </c>
      <c r="F43" s="47"/>
      <c r="G43" s="47">
        <v>881</v>
      </c>
      <c r="H43" s="47"/>
      <c r="I43" s="57" t="s">
        <v>139</v>
      </c>
      <c r="J43" s="55"/>
    </row>
    <row r="44" spans="2:9" ht="11.25">
      <c r="B44" s="30" t="s">
        <v>110</v>
      </c>
      <c r="F44" s="33"/>
      <c r="G44" s="33">
        <v>-9050</v>
      </c>
      <c r="H44" s="33"/>
      <c r="I44" s="57" t="s">
        <v>139</v>
      </c>
    </row>
    <row r="45" spans="6:10" ht="11.25">
      <c r="F45" s="47"/>
      <c r="G45" s="47"/>
      <c r="H45" s="47"/>
      <c r="I45" s="51"/>
      <c r="J45" s="55"/>
    </row>
    <row r="46" spans="1:10" ht="11.25">
      <c r="A46" s="30" t="s">
        <v>105</v>
      </c>
      <c r="F46" s="47"/>
      <c r="G46" s="53">
        <f>SUM(G43:G45)</f>
        <v>-8169</v>
      </c>
      <c r="H46" s="53"/>
      <c r="I46" s="54" t="s">
        <v>139</v>
      </c>
      <c r="J46" s="55"/>
    </row>
    <row r="47" spans="6:10" ht="11.25">
      <c r="F47" s="55"/>
      <c r="G47" s="47"/>
      <c r="H47" s="47"/>
      <c r="I47" s="47"/>
      <c r="J47" s="55"/>
    </row>
    <row r="48" spans="1:10" ht="11.25">
      <c r="A48" s="1" t="s">
        <v>111</v>
      </c>
      <c r="F48" s="55"/>
      <c r="G48" s="47"/>
      <c r="H48" s="47"/>
      <c r="I48" s="47"/>
      <c r="J48" s="55"/>
    </row>
    <row r="49" spans="1:10" ht="11.25">
      <c r="A49" s="1"/>
      <c r="B49" s="30" t="s">
        <v>135</v>
      </c>
      <c r="F49" s="55"/>
      <c r="G49" s="47">
        <v>-2610</v>
      </c>
      <c r="H49" s="47"/>
      <c r="I49" s="57" t="s">
        <v>139</v>
      </c>
      <c r="J49" s="55"/>
    </row>
    <row r="50" spans="1:10" ht="11.25">
      <c r="A50" s="1"/>
      <c r="B50" s="30" t="s">
        <v>136</v>
      </c>
      <c r="F50" s="55"/>
      <c r="G50" s="47">
        <v>-980</v>
      </c>
      <c r="H50" s="47"/>
      <c r="I50" s="57" t="s">
        <v>139</v>
      </c>
      <c r="J50" s="55"/>
    </row>
    <row r="51" spans="2:10" ht="11.25">
      <c r="B51" s="30" t="s">
        <v>173</v>
      </c>
      <c r="F51" s="55"/>
      <c r="G51" s="66">
        <v>14000</v>
      </c>
      <c r="H51" s="47"/>
      <c r="I51" s="57" t="s">
        <v>139</v>
      </c>
      <c r="J51" s="55"/>
    </row>
    <row r="52" spans="2:10" ht="11.25">
      <c r="B52" s="30" t="s">
        <v>174</v>
      </c>
      <c r="F52" s="55"/>
      <c r="G52" s="66">
        <v>5200</v>
      </c>
      <c r="H52" s="47"/>
      <c r="I52" s="57" t="s">
        <v>139</v>
      </c>
      <c r="J52" s="55"/>
    </row>
    <row r="53" spans="2:10" ht="11.25">
      <c r="B53" s="30" t="s">
        <v>169</v>
      </c>
      <c r="F53" s="55"/>
      <c r="G53" s="66">
        <v>-59</v>
      </c>
      <c r="H53" s="47"/>
      <c r="I53" s="57" t="s">
        <v>139</v>
      </c>
      <c r="J53" s="55"/>
    </row>
    <row r="54" spans="2:10" ht="11.25">
      <c r="B54" s="30" t="s">
        <v>175</v>
      </c>
      <c r="F54" s="55"/>
      <c r="G54" s="47">
        <v>-16776</v>
      </c>
      <c r="H54" s="47"/>
      <c r="I54" s="57" t="s">
        <v>139</v>
      </c>
      <c r="J54" s="55"/>
    </row>
    <row r="55" spans="7:9" ht="11.25">
      <c r="G55" s="33"/>
      <c r="H55" s="33"/>
      <c r="I55" s="51"/>
    </row>
    <row r="56" spans="1:9" ht="11.25">
      <c r="A56" s="30" t="s">
        <v>106</v>
      </c>
      <c r="F56" s="33"/>
      <c r="G56" s="54">
        <f>SUM(G49:G55)</f>
        <v>-1225</v>
      </c>
      <c r="H56" s="54"/>
      <c r="I56" s="54" t="s">
        <v>139</v>
      </c>
    </row>
    <row r="57" spans="6:9" ht="11.25">
      <c r="F57" s="33"/>
      <c r="G57" s="33"/>
      <c r="H57" s="33"/>
      <c r="I57" s="33"/>
    </row>
    <row r="58" spans="1:9" ht="11.25">
      <c r="A58" s="1" t="s">
        <v>113</v>
      </c>
      <c r="F58" s="33"/>
      <c r="G58" s="33"/>
      <c r="H58" s="33"/>
      <c r="I58" s="33"/>
    </row>
    <row r="59" spans="6:9" ht="11.25">
      <c r="F59" s="33"/>
      <c r="G59" s="33"/>
      <c r="H59" s="33"/>
      <c r="I59" s="33"/>
    </row>
    <row r="60" spans="2:9" ht="11.25">
      <c r="B60" s="30" t="s">
        <v>107</v>
      </c>
      <c r="F60" s="33"/>
      <c r="G60" s="50">
        <f>G40+G46+G56</f>
        <v>-8860</v>
      </c>
      <c r="H60" s="50"/>
      <c r="I60" s="57" t="s">
        <v>139</v>
      </c>
    </row>
    <row r="61" spans="2:9" ht="11.25">
      <c r="B61" s="30" t="s">
        <v>114</v>
      </c>
      <c r="G61" s="33">
        <v>12765</v>
      </c>
      <c r="H61" s="33"/>
      <c r="I61" s="57" t="s">
        <v>139</v>
      </c>
    </row>
    <row r="62" spans="2:9" ht="11.25">
      <c r="B62" s="55" t="s">
        <v>115</v>
      </c>
      <c r="C62" s="55"/>
      <c r="D62" s="55"/>
      <c r="E62" s="55"/>
      <c r="F62" s="55"/>
      <c r="G62" s="47"/>
      <c r="H62" s="47"/>
      <c r="I62" s="57" t="s">
        <v>139</v>
      </c>
    </row>
    <row r="63" spans="2:9" ht="12" thickBot="1">
      <c r="B63" s="55" t="s">
        <v>116</v>
      </c>
      <c r="C63" s="55"/>
      <c r="D63" s="55"/>
      <c r="E63" s="55"/>
      <c r="F63" s="27" t="s">
        <v>120</v>
      </c>
      <c r="G63" s="34">
        <f>SUM(G60:G62)</f>
        <v>3905</v>
      </c>
      <c r="H63" s="34"/>
      <c r="I63" s="60" t="s">
        <v>139</v>
      </c>
    </row>
    <row r="64" spans="2:9" ht="12" thickTop="1">
      <c r="B64" s="55"/>
      <c r="C64" s="55"/>
      <c r="D64" s="55"/>
      <c r="E64" s="55"/>
      <c r="F64" s="55"/>
      <c r="G64" s="47"/>
      <c r="H64" s="47"/>
      <c r="I64" s="47"/>
    </row>
    <row r="65" spans="2:9" ht="11.25">
      <c r="B65" s="55"/>
      <c r="C65" s="55"/>
      <c r="D65" s="55"/>
      <c r="E65" s="55"/>
      <c r="F65" s="55"/>
      <c r="G65" s="47"/>
      <c r="H65" s="47"/>
      <c r="I65" s="47"/>
    </row>
    <row r="66" spans="1:9" ht="12.75">
      <c r="A66" s="16" t="s">
        <v>119</v>
      </c>
      <c r="B66" s="17"/>
      <c r="C66" s="18"/>
      <c r="D66" s="19"/>
      <c r="E66" s="20"/>
      <c r="F66" s="5"/>
      <c r="G66" s="47"/>
      <c r="H66" s="47"/>
      <c r="I66" s="47"/>
    </row>
    <row r="67" spans="1:9" ht="12.75">
      <c r="A67" s="18"/>
      <c r="B67" s="17"/>
      <c r="C67" s="18"/>
      <c r="D67" s="19"/>
      <c r="E67" s="20"/>
      <c r="F67" s="5"/>
      <c r="G67" s="47"/>
      <c r="H67" s="47"/>
      <c r="I67" s="47"/>
    </row>
    <row r="68" spans="1:9" ht="12.75">
      <c r="A68" s="18"/>
      <c r="B68" s="18" t="s">
        <v>117</v>
      </c>
      <c r="C68" s="18"/>
      <c r="D68" s="21"/>
      <c r="E68" s="22"/>
      <c r="F68" s="6"/>
      <c r="G68" s="47">
        <f>'BS'!C28</f>
        <v>2045</v>
      </c>
      <c r="H68" s="47"/>
      <c r="I68" s="57" t="s">
        <v>139</v>
      </c>
    </row>
    <row r="69" spans="1:9" ht="12.75">
      <c r="A69" s="18"/>
      <c r="B69" s="18" t="s">
        <v>33</v>
      </c>
      <c r="C69" s="18"/>
      <c r="D69" s="23"/>
      <c r="E69" s="24"/>
      <c r="F69" s="7"/>
      <c r="G69" s="47">
        <f>'BS'!C29</f>
        <v>4742</v>
      </c>
      <c r="H69" s="47"/>
      <c r="I69" s="57" t="s">
        <v>139</v>
      </c>
    </row>
    <row r="70" spans="1:9" ht="12.75">
      <c r="A70" s="18"/>
      <c r="B70" s="18" t="s">
        <v>118</v>
      </c>
      <c r="C70" s="18"/>
      <c r="D70" s="25"/>
      <c r="E70" s="24"/>
      <c r="F70" s="8"/>
      <c r="G70" s="51">
        <f>-'BS'!C35</f>
        <v>-2882</v>
      </c>
      <c r="H70" s="51"/>
      <c r="I70" s="57" t="s">
        <v>139</v>
      </c>
    </row>
    <row r="71" spans="1:9" ht="13.5" thickBot="1">
      <c r="A71" s="18"/>
      <c r="B71" s="18"/>
      <c r="C71" s="18"/>
      <c r="D71" s="26"/>
      <c r="E71" s="24"/>
      <c r="F71" s="14"/>
      <c r="G71" s="56">
        <f>SUM(G68:G70)</f>
        <v>3905</v>
      </c>
      <c r="H71" s="56"/>
      <c r="I71" s="60" t="s">
        <v>139</v>
      </c>
    </row>
    <row r="72" spans="2:9" ht="13.5" thickTop="1">
      <c r="B72" s="2"/>
      <c r="C72" s="3"/>
      <c r="D72" s="4"/>
      <c r="E72" s="4"/>
      <c r="F72" s="4"/>
      <c r="G72" s="47"/>
      <c r="H72" s="47"/>
      <c r="I72" s="47"/>
    </row>
    <row r="73" spans="2:9" ht="12.75">
      <c r="B73" s="2"/>
      <c r="C73" s="3"/>
      <c r="D73" s="9"/>
      <c r="E73" s="10"/>
      <c r="F73" s="9"/>
      <c r="G73" s="47"/>
      <c r="H73" s="47"/>
      <c r="I73" s="47"/>
    </row>
    <row r="74" spans="1:9" ht="12.75">
      <c r="A74" s="63" t="s">
        <v>144</v>
      </c>
      <c r="B74" s="64"/>
      <c r="C74" s="3"/>
      <c r="D74" s="9"/>
      <c r="E74" s="10"/>
      <c r="F74" s="9"/>
      <c r="G74" s="47"/>
      <c r="H74" s="47"/>
      <c r="I74" s="47"/>
    </row>
    <row r="75" spans="1:9" ht="12.75">
      <c r="A75" s="63" t="s">
        <v>145</v>
      </c>
      <c r="B75" s="64"/>
      <c r="C75" s="3"/>
      <c r="D75" s="9"/>
      <c r="E75" s="10"/>
      <c r="F75" s="9"/>
      <c r="G75" s="47"/>
      <c r="H75" s="47"/>
      <c r="I75" s="47"/>
    </row>
    <row r="76" spans="2:9" ht="12.75">
      <c r="B76" s="2"/>
      <c r="C76" s="3"/>
      <c r="D76" s="9"/>
      <c r="E76" s="10"/>
      <c r="F76" s="9"/>
      <c r="G76" s="47"/>
      <c r="H76" s="47"/>
      <c r="I76" s="47"/>
    </row>
    <row r="77" spans="1:9" ht="12.75">
      <c r="A77" s="46" t="s">
        <v>126</v>
      </c>
      <c r="B77" s="28"/>
      <c r="C77" s="3"/>
      <c r="D77" s="9"/>
      <c r="E77" s="10"/>
      <c r="F77" s="9"/>
      <c r="G77" s="47"/>
      <c r="H77" s="47"/>
      <c r="I77" s="47"/>
    </row>
    <row r="78" spans="1:9" ht="12.75">
      <c r="A78" s="46" t="s">
        <v>134</v>
      </c>
      <c r="B78" s="28"/>
      <c r="C78" s="3"/>
      <c r="D78" s="15"/>
      <c r="E78" s="10"/>
      <c r="F78" s="15"/>
      <c r="G78" s="47"/>
      <c r="H78" s="47"/>
      <c r="I78" s="47"/>
    </row>
    <row r="79" spans="1:9" ht="12.75">
      <c r="A79" s="61" t="s">
        <v>122</v>
      </c>
      <c r="B79" s="28"/>
      <c r="C79" s="12"/>
      <c r="D79" s="13"/>
      <c r="E79" s="10"/>
      <c r="F79" s="13"/>
      <c r="G79" s="47"/>
      <c r="H79" s="47"/>
      <c r="I79" s="47"/>
    </row>
    <row r="80" spans="1:9" ht="12.75">
      <c r="A80" s="11"/>
      <c r="B80" s="12"/>
      <c r="C80" s="12"/>
      <c r="D80" s="9"/>
      <c r="E80" s="10"/>
      <c r="F80" s="9"/>
      <c r="G80" s="47"/>
      <c r="H80" s="47"/>
      <c r="I80" s="47"/>
    </row>
    <row r="81" spans="3:9" ht="11.25">
      <c r="C81" s="55"/>
      <c r="D81" s="55"/>
      <c r="E81" s="55"/>
      <c r="F81" s="55"/>
      <c r="G81" s="47"/>
      <c r="H81" s="47"/>
      <c r="I81" s="47"/>
    </row>
    <row r="82" spans="3:9" ht="11.25">
      <c r="C82" s="55"/>
      <c r="D82" s="55"/>
      <c r="E82" s="55"/>
      <c r="F82" s="55"/>
      <c r="G82" s="47"/>
      <c r="H82" s="47"/>
      <c r="I82" s="47"/>
    </row>
    <row r="83" spans="3:9" ht="11.25">
      <c r="C83" s="55"/>
      <c r="D83" s="55"/>
      <c r="E83" s="55"/>
      <c r="F83" s="55"/>
      <c r="G83" s="47"/>
      <c r="H83" s="47"/>
      <c r="I83" s="47"/>
    </row>
    <row r="84" spans="3:9" ht="11.25">
      <c r="C84" s="55"/>
      <c r="D84" s="55"/>
      <c r="E84" s="55"/>
      <c r="F84" s="55"/>
      <c r="G84" s="55"/>
      <c r="H84" s="55"/>
      <c r="I84" s="55"/>
    </row>
    <row r="85" spans="3:9" ht="11.25">
      <c r="C85" s="55"/>
      <c r="D85" s="55"/>
      <c r="E85" s="55"/>
      <c r="F85" s="55"/>
      <c r="G85" s="55"/>
      <c r="H85" s="55"/>
      <c r="I85" s="55"/>
    </row>
    <row r="86" spans="3:9" ht="11.25">
      <c r="C86" s="55"/>
      <c r="D86" s="55"/>
      <c r="E86" s="55"/>
      <c r="F86" s="55"/>
      <c r="G86" s="55"/>
      <c r="H86" s="55"/>
      <c r="I86" s="55"/>
    </row>
  </sheetData>
  <mergeCells count="4">
    <mergeCell ref="A2:M2"/>
    <mergeCell ref="A4:L4"/>
    <mergeCell ref="A5:M5"/>
    <mergeCell ref="A6:L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75</v>
      </c>
      <c r="B1" t="s">
        <v>76</v>
      </c>
    </row>
    <row r="2" spans="1:2" ht="12.75">
      <c r="A2" t="s">
        <v>77</v>
      </c>
      <c r="B2" t="s">
        <v>78</v>
      </c>
    </row>
    <row r="3" spans="1:2" ht="12.75">
      <c r="A3" t="s">
        <v>79</v>
      </c>
      <c r="B3" t="s">
        <v>80</v>
      </c>
    </row>
    <row r="4" spans="1:2" ht="12.75">
      <c r="A4" t="s">
        <v>81</v>
      </c>
      <c r="B4" t="s">
        <v>82</v>
      </c>
    </row>
    <row r="5" spans="1:2" ht="12.75">
      <c r="A5" t="s">
        <v>83</v>
      </c>
      <c r="B5" t="s">
        <v>84</v>
      </c>
    </row>
    <row r="6" spans="1:2" ht="12.75">
      <c r="A6" t="s">
        <v>85</v>
      </c>
      <c r="B6" t="s">
        <v>86</v>
      </c>
    </row>
    <row r="7" spans="1:2" ht="12.75">
      <c r="A7" t="s">
        <v>87</v>
      </c>
      <c r="B7" t="s">
        <v>88</v>
      </c>
    </row>
    <row r="8" spans="1:2" ht="12.75">
      <c r="A8" t="s">
        <v>89</v>
      </c>
      <c r="B8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</dc:creator>
  <cp:keywords/>
  <dc:description/>
  <cp:lastModifiedBy>Yong Lee Mei</cp:lastModifiedBy>
  <cp:lastPrinted>2005-08-30T01:35:34Z</cp:lastPrinted>
  <dcterms:created xsi:type="dcterms:W3CDTF">2005-03-28T23:33:06Z</dcterms:created>
  <dcterms:modified xsi:type="dcterms:W3CDTF">2005-09-02T10:05:29Z</dcterms:modified>
  <cp:category/>
  <cp:version/>
  <cp:contentType/>
  <cp:contentStatus/>
</cp:coreProperties>
</file>